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ссада цветов\Наш каталог, ассортимент, прайс-листы\2020\"/>
    </mc:Choice>
  </mc:AlternateContent>
  <xr:revisionPtr revIDLastSave="0" documentId="13_ncr:1_{2D22B6EA-571F-4E4B-B16E-F74F8243E791}" xr6:coauthVersionLast="45" xr6:coauthVersionMax="45" xr10:uidLastSave="{00000000-0000-0000-0000-000000000000}"/>
  <bookViews>
    <workbookView xWindow="-120" yWindow="-120" windowWidth="20730" windowHeight="11160" xr2:uid="{28BA429D-7FD8-4260-A51A-4FDA24D7C34B}"/>
  </bookViews>
  <sheets>
    <sheet name="прайс-лист" sheetId="1" r:id="rId1"/>
  </sheets>
  <definedNames>
    <definedName name="_xlnm._FilterDatabase" localSheetId="0" hidden="1">'прайс-лист'!$A$10:$U$61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4" i="1" l="1"/>
  <c r="K65" i="1"/>
  <c r="K66" i="1"/>
  <c r="K67" i="1"/>
  <c r="K68" i="1"/>
  <c r="K62" i="1" l="1"/>
  <c r="K63" i="1"/>
  <c r="U15" i="1" l="1"/>
  <c r="U16" i="1"/>
  <c r="U17" i="1"/>
  <c r="U18" i="1"/>
  <c r="K15" i="1"/>
  <c r="K16" i="1"/>
  <c r="K17" i="1"/>
  <c r="K18" i="1"/>
  <c r="K11" i="1"/>
  <c r="K12" i="1"/>
  <c r="K13" i="1"/>
  <c r="K14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9" i="1"/>
  <c r="K46" i="1"/>
  <c r="K36" i="1"/>
  <c r="K37" i="1"/>
  <c r="K38" i="1"/>
  <c r="K40" i="1"/>
  <c r="K41" i="1"/>
  <c r="K42" i="1"/>
  <c r="K43" i="1"/>
  <c r="K44" i="1"/>
  <c r="K45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U11" i="1"/>
  <c r="U12" i="1"/>
  <c r="U13" i="1"/>
  <c r="U14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9" i="1"/>
  <c r="U46" i="1"/>
  <c r="U36" i="1"/>
  <c r="U37" i="1"/>
  <c r="U38" i="1"/>
  <c r="U40" i="1"/>
  <c r="U41" i="1"/>
  <c r="U42" i="1"/>
  <c r="U43" i="1"/>
  <c r="U44" i="1"/>
  <c r="U45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9" i="1"/>
  <c r="P46" i="1"/>
  <c r="P36" i="1"/>
  <c r="P37" i="1"/>
  <c r="P38" i="1"/>
  <c r="P40" i="1"/>
  <c r="P41" i="1"/>
  <c r="P42" i="1"/>
  <c r="P43" i="1"/>
  <c r="P44" i="1"/>
  <c r="P45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L8" i="1" l="1"/>
  <c r="Q8" i="1"/>
  <c r="H8" i="1"/>
  <c r="H7" i="1" l="1"/>
</calcChain>
</file>

<file path=xl/sharedStrings.xml><?xml version="1.0" encoding="utf-8"?>
<sst xmlns="http://schemas.openxmlformats.org/spreadsheetml/2006/main" count="461" uniqueCount="199">
  <si>
    <t>Период цветения</t>
  </si>
  <si>
    <t>Категория / вид цветка</t>
  </si>
  <si>
    <t>Наименование</t>
  </si>
  <si>
    <t>Окраска</t>
  </si>
  <si>
    <t>Высота растения (см)</t>
  </si>
  <si>
    <t>Диаметр цветка (см)</t>
  </si>
  <si>
    <t>Стоимость к оплате по розничным ценам</t>
  </si>
  <si>
    <t>Условия для покупки оптом</t>
  </si>
  <si>
    <t>Стоимость к оплате по оптовым ценам</t>
  </si>
  <si>
    <t>однолетний</t>
  </si>
  <si>
    <t>белая</t>
  </si>
  <si>
    <t>&lt;&gt;</t>
  </si>
  <si>
    <t>В кашпо</t>
  </si>
  <si>
    <t>на улице однолетний, в помещении цветет круглый год</t>
  </si>
  <si>
    <t>25-30см</t>
  </si>
  <si>
    <t>4см</t>
  </si>
  <si>
    <t>красная</t>
  </si>
  <si>
    <t>Бархатцы</t>
  </si>
  <si>
    <t>5-6см</t>
  </si>
  <si>
    <t>золотая</t>
  </si>
  <si>
    <t>золотисто-красная (коричнево-красная с оранжевой каймой)</t>
  </si>
  <si>
    <t>оранжевая</t>
  </si>
  <si>
    <t>20-25см</t>
  </si>
  <si>
    <t>розовая</t>
  </si>
  <si>
    <t>синяя</t>
  </si>
  <si>
    <t>Гацания</t>
  </si>
  <si>
    <t>Гацания бронзовая</t>
  </si>
  <si>
    <t>бронзовая</t>
  </si>
  <si>
    <t>7см</t>
  </si>
  <si>
    <t>от 10 шт. и более одной окраски (позиции)</t>
  </si>
  <si>
    <t>Гацания кремово-розовая</t>
  </si>
  <si>
    <t>кремово-розовая (белая с розовой полосой)</t>
  </si>
  <si>
    <t xml:space="preserve"> темно-красная с желтой каймой </t>
  </si>
  <si>
    <t>темно-розовая</t>
  </si>
  <si>
    <t>Георгина</t>
  </si>
  <si>
    <t>Георгина махровая белая</t>
  </si>
  <si>
    <t>35см</t>
  </si>
  <si>
    <t>10см</t>
  </si>
  <si>
    <t>Георгина махровая желтая</t>
  </si>
  <si>
    <t>желтая</t>
  </si>
  <si>
    <t>Георгина махровая красная</t>
  </si>
  <si>
    <t>Георгина махровая оранжевая</t>
  </si>
  <si>
    <t>Георгина махровая фиолетовая</t>
  </si>
  <si>
    <t>фиолетовая</t>
  </si>
  <si>
    <t>Гипсофила</t>
  </si>
  <si>
    <t>Гипсофила розовая</t>
  </si>
  <si>
    <t>Катарантус</t>
  </si>
  <si>
    <t>4-5см</t>
  </si>
  <si>
    <t>от 5 кашпо и более одного цвета (позиции)</t>
  </si>
  <si>
    <t>Лобелия</t>
  </si>
  <si>
    <t>15-20 (побеги 25-30)</t>
  </si>
  <si>
    <t>Лобелия ежевидная ампельная темно-синяя с глазком</t>
  </si>
  <si>
    <t>темно-синяя с глазком</t>
  </si>
  <si>
    <t>Лобелия прямостоячая синяя с белым глазком</t>
  </si>
  <si>
    <t>синяя с белым глазком</t>
  </si>
  <si>
    <t>13см</t>
  </si>
  <si>
    <t>темно-синяя</t>
  </si>
  <si>
    <t>Львиный зев</t>
  </si>
  <si>
    <r>
      <t>Львиный зев</t>
    </r>
    <r>
      <rPr>
        <sz val="11"/>
        <rFont val="Times New Roman"/>
        <family val="1"/>
        <charset val="204"/>
      </rPr>
      <t xml:space="preserve"> белый</t>
    </r>
  </si>
  <si>
    <t>15-25см</t>
  </si>
  <si>
    <t>7-10см</t>
  </si>
  <si>
    <r>
      <t>Львиный зев</t>
    </r>
    <r>
      <rPr>
        <sz val="11"/>
        <rFont val="Times New Roman"/>
        <family val="1"/>
        <charset val="204"/>
      </rPr>
      <t xml:space="preserve"> желтый</t>
    </r>
  </si>
  <si>
    <t>Петуния</t>
  </si>
  <si>
    <t>длина побегов до 100 см</t>
  </si>
  <si>
    <t>5-6</t>
  </si>
  <si>
    <t xml:space="preserve">Петуния ампельная красная в кашпо </t>
  </si>
  <si>
    <t xml:space="preserve">Петуния ампельная синяя в кашпо </t>
  </si>
  <si>
    <t>Петуния бургунди с прожилками</t>
  </si>
  <si>
    <t>с прожилками - бургунди с прожилками</t>
  </si>
  <si>
    <t>25-40см</t>
  </si>
  <si>
    <t>8-10см</t>
  </si>
  <si>
    <t>с каймой - бургунди (бордовая) с белой каймой</t>
  </si>
  <si>
    <t>20-30см</t>
  </si>
  <si>
    <t>с каймой - розовая с белой каймой</t>
  </si>
  <si>
    <t>Петуния крупноцветковая белая</t>
  </si>
  <si>
    <t>Петуния крупноцветковая бледно-сиреневая с темно-фиолетовыми прожилками</t>
  </si>
  <si>
    <t>с прожилками - бледно-сиреневая с темно-фиолетовыми прожилками</t>
  </si>
  <si>
    <t>20-35см</t>
  </si>
  <si>
    <t>Петуния крупноцветковая бургунди</t>
  </si>
  <si>
    <t>бургунди (бордовая)</t>
  </si>
  <si>
    <t>Петуния крупноцветковая красная</t>
  </si>
  <si>
    <t>15-30см</t>
  </si>
  <si>
    <t>Петуния крупноцветковая красная звезда</t>
  </si>
  <si>
    <t>звезда - красная звезда</t>
  </si>
  <si>
    <t>Петуния крупноцветковая лососевая с прожилками</t>
  </si>
  <si>
    <t>с прожилками - лососевая с прожилками</t>
  </si>
  <si>
    <t>8см</t>
  </si>
  <si>
    <t>Петуния крупноцветковая малиновая звезда</t>
  </si>
  <si>
    <t>звезда - малиновая звезда</t>
  </si>
  <si>
    <t>Петуния крупноцветковая пурпурная звезда</t>
  </si>
  <si>
    <t>звезда - пурпурная звезда</t>
  </si>
  <si>
    <t>Петуния крупноцветковая розовая с прожилками</t>
  </si>
  <si>
    <t>с прожилками - розовая с прожилками</t>
  </si>
  <si>
    <t>Петуния крупноцветковая синяя</t>
  </si>
  <si>
    <t>Петуния крупноцветковая синяя звезда</t>
  </si>
  <si>
    <t>звезда - синяя звезда</t>
  </si>
  <si>
    <t>Петуния крупноцветковая синяя с белой каймой</t>
  </si>
  <si>
    <t>с каймой - синяя с белой каймой</t>
  </si>
  <si>
    <t>8-14см</t>
  </si>
  <si>
    <t>Петуния крупноцветковая синяя с прожилками</t>
  </si>
  <si>
    <t>с прожилками - синяя с прожилками</t>
  </si>
  <si>
    <t>с прожилками - сливовая с прожилками</t>
  </si>
  <si>
    <t>с прожилками - сливовая с прожилками (лавандово-розовая с венами)</t>
  </si>
  <si>
    <t>Петуния крупноцветковая суперкаскадная бургунди</t>
  </si>
  <si>
    <t>25-45см</t>
  </si>
  <si>
    <t>10-13см</t>
  </si>
  <si>
    <t>Петуния крупноцветковая суперкаскадная красная</t>
  </si>
  <si>
    <t>Петуния крупноцветковая суперкаскадная синяя</t>
  </si>
  <si>
    <t>Саженцы винограда</t>
  </si>
  <si>
    <t>Саженцы винограда - Алешенькин зеленый</t>
  </si>
  <si>
    <t>зеленая</t>
  </si>
  <si>
    <t>от 10 шт. и более одного сорта (позиции)</t>
  </si>
  <si>
    <t>Саженцы винограда - Кишмиш черный (без косточек)</t>
  </si>
  <si>
    <t>черная</t>
  </si>
  <si>
    <t>Саженцы винограда - Мускат розовый</t>
  </si>
  <si>
    <t>info@rassadadvor.ru</t>
  </si>
  <si>
    <t>https://www.rassadadvor.ru/</t>
  </si>
  <si>
    <t>https://vk.com/ufa_rassada</t>
  </si>
  <si>
    <t>https://www.instagram.com/rassadadvor/</t>
  </si>
  <si>
    <t>Эл. почта:</t>
  </si>
  <si>
    <t>Сайт:</t>
  </si>
  <si>
    <t>Группа ВКонтакте:</t>
  </si>
  <si>
    <t>Инстаграм:</t>
  </si>
  <si>
    <t>Тел.:</t>
  </si>
  <si>
    <t>8-963-143-11-50, 8-964-962-77-02</t>
  </si>
  <si>
    <t xml:space="preserve">кратно 64 шт. одной окраски (позиции) </t>
  </si>
  <si>
    <t>кратно 10 шт. одной окраски (позиции)</t>
  </si>
  <si>
    <t>21, 22</t>
  </si>
  <si>
    <t>54, 55</t>
  </si>
  <si>
    <t>51, 52</t>
  </si>
  <si>
    <t>жемчужно-розовый</t>
  </si>
  <si>
    <t>18-25см, длина побегов 75-90 см</t>
  </si>
  <si>
    <t>36 см, длина побегов 70-90 см</t>
  </si>
  <si>
    <t>11, 12,13</t>
  </si>
  <si>
    <t>16, 17</t>
  </si>
  <si>
    <t>28, 29</t>
  </si>
  <si>
    <t>39, 40</t>
  </si>
  <si>
    <t>12-14см</t>
  </si>
  <si>
    <t>43, 44</t>
  </si>
  <si>
    <t>48, 49</t>
  </si>
  <si>
    <t>15-40см</t>
  </si>
  <si>
    <t>Петуния крупноцветковая темно-розовая</t>
  </si>
  <si>
    <t>с каймой - красная с каймой</t>
  </si>
  <si>
    <t>с каймой - фиолетовая с каймой</t>
  </si>
  <si>
    <t>Петуния крупноцветковая красная с каймой</t>
  </si>
  <si>
    <t>Петуния крупноцветковая фиолетовая с каймой</t>
  </si>
  <si>
    <t>Бархатцы отклоненые коричнево-красные с оранжевой каймой</t>
  </si>
  <si>
    <t>Бархатцы отклоненые оранжевые</t>
  </si>
  <si>
    <t>Бархатцы отклоненые золотые</t>
  </si>
  <si>
    <t>Бархатцы отклоненные ярко-желтые с красно-коричневыми кончиками</t>
  </si>
  <si>
    <t>ярко желтая с красновато-коричневыми кончиками</t>
  </si>
  <si>
    <t>5см</t>
  </si>
  <si>
    <t>Гацания темно-красная с желтой каймой</t>
  </si>
  <si>
    <t>лососевый</t>
  </si>
  <si>
    <t>Лобелия ежевидная ампельная темно-синяя</t>
  </si>
  <si>
    <t>желта</t>
  </si>
  <si>
    <t>Остеоспермум</t>
  </si>
  <si>
    <t>Остеоспермум белый</t>
  </si>
  <si>
    <t>20-40 см</t>
  </si>
  <si>
    <t>Розница</t>
  </si>
  <si>
    <t>Оптом - с сортировкой (100 % цветущие)</t>
  </si>
  <si>
    <t>Оптом - без сортировки (цветущие и в бутонах)</t>
  </si>
  <si>
    <t>20</t>
  </si>
  <si>
    <t>64</t>
  </si>
  <si>
    <t>ПРАЙС-ЛИСТ НА РАССАДУ ЦВЕТОВ 2020 Г.</t>
  </si>
  <si>
    <t>25</t>
  </si>
  <si>
    <t>8</t>
  </si>
  <si>
    <t>Кол-во в 1 таре</t>
  </si>
  <si>
    <r>
      <t xml:space="preserve">Заказ </t>
    </r>
    <r>
      <rPr>
        <b/>
        <sz val="11"/>
        <color rgb="FFFF0000"/>
        <rFont val="Times New Roman"/>
        <family val="1"/>
        <charset val="204"/>
      </rPr>
      <t>(указать кол-во тар)</t>
    </r>
  </si>
  <si>
    <t>Итого</t>
  </si>
  <si>
    <t>Сумма к оплате</t>
  </si>
  <si>
    <t>Цена за 1 шт. (без НДС)</t>
  </si>
  <si>
    <t>Катарантус лососевый</t>
  </si>
  <si>
    <t>Петуния ампельная жемчужно-розовая в кашпо</t>
  </si>
  <si>
    <t>Петуния ампельная серебренная (светло-сливовая) с прожилками  в кашпо</t>
  </si>
  <si>
    <t>серебренная (светло-сливовая) с прожилками</t>
  </si>
  <si>
    <t>Петуния крупноцветковая бургунди с белой каймой</t>
  </si>
  <si>
    <t>Петуния крупноцветковая розовая с белой каймой</t>
  </si>
  <si>
    <t>Петуния крупноцветковая сливовая №1</t>
  </si>
  <si>
    <t>Петуния крупноцветковая сливовая с прожилками №2</t>
  </si>
  <si>
    <t>Фуксия</t>
  </si>
  <si>
    <t>алые чашелистики и розово-белая юбочка</t>
  </si>
  <si>
    <t>красные чашелистики и фиолетовые лепестки</t>
  </si>
  <si>
    <t>Фуксия полумахровая</t>
  </si>
  <si>
    <t>Артикул</t>
  </si>
  <si>
    <t>Эустома</t>
  </si>
  <si>
    <t>Эустома низкорослая белая</t>
  </si>
  <si>
    <t>Эустома низкорослая белая с нежно-розовыми кончиками</t>
  </si>
  <si>
    <t>белая с нежно-розовыми кончиками лепестков (краешками)</t>
  </si>
  <si>
    <t>Эустома крупноцветковая белая с сиреневыми кончиками лепестков</t>
  </si>
  <si>
    <t>белая с сиреневыми кончиками лепестков (краешками)</t>
  </si>
  <si>
    <t>80-100см</t>
  </si>
  <si>
    <t>6-8см</t>
  </si>
  <si>
    <t>Эустома крупноцветковая белая</t>
  </si>
  <si>
    <t>8-8,5см</t>
  </si>
  <si>
    <t>Эустома крупноцветковая желтая</t>
  </si>
  <si>
    <t>6-7см</t>
  </si>
  <si>
    <t xml:space="preserve">кратно 8 шт. одной окраски (позиции) </t>
  </si>
  <si>
    <r>
      <rPr>
        <b/>
        <sz val="22"/>
        <color rgb="FFFF0000"/>
        <rFont val="Times New Roman"/>
        <family val="1"/>
        <charset val="204"/>
      </rPr>
      <t xml:space="preserve">Распродажа петунии: </t>
    </r>
    <r>
      <rPr>
        <sz val="16"/>
        <color rgb="FFFF0000"/>
        <rFont val="Times New Roman"/>
        <family val="1"/>
        <charset val="204"/>
      </rPr>
      <t xml:space="preserve">
</t>
    </r>
    <r>
      <rPr>
        <sz val="16"/>
        <rFont val="Times New Roman"/>
        <family val="1"/>
        <charset val="204"/>
      </rPr>
      <t>1. Кратно 8 шт. одного цвета (со 100% сортировкой цветущих) - цена 25 руб.
2. Кратно 8 шт. одного цвета (без сортировки) - цена 20 руб.</t>
    </r>
    <r>
      <rPr>
        <sz val="16"/>
        <color rgb="FFFF0000"/>
        <rFont val="Times New Roman"/>
        <family val="1"/>
        <charset val="204"/>
      </rPr>
      <t xml:space="preserve">
</t>
    </r>
    <r>
      <rPr>
        <sz val="16"/>
        <rFont val="Times New Roman"/>
        <family val="1"/>
        <charset val="204"/>
      </rPr>
      <t xml:space="preserve">3. При заказе </t>
    </r>
    <r>
      <rPr>
        <sz val="16"/>
        <color rgb="FFFF0000"/>
        <rFont val="Times New Roman"/>
        <family val="1"/>
        <charset val="204"/>
      </rPr>
      <t xml:space="preserve">более 1000 шт. петуний - </t>
    </r>
    <r>
      <rPr>
        <b/>
        <sz val="16"/>
        <color rgb="FFFF0000"/>
        <rFont val="Times New Roman"/>
        <family val="1"/>
        <charset val="204"/>
      </rPr>
      <t>цена 17 руб</t>
    </r>
    <r>
      <rPr>
        <sz val="16"/>
        <color rgb="FFFF0000"/>
        <rFont val="Times New Roman"/>
        <family val="1"/>
        <charset val="204"/>
      </rPr>
      <t>.</t>
    </r>
    <r>
      <rPr>
        <sz val="16"/>
        <rFont val="Times New Roman"/>
        <family val="1"/>
        <charset val="204"/>
      </rPr>
      <t xml:space="preserve"> (без сортировки).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</si>
</sst>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/>
    <xf numFmtId="49" fontId="10" fillId="0" borderId="0" xfId="0" applyNumberFormat="1" applyFont="1" applyAlignment="1"/>
    <xf numFmtId="0" fontId="13" fillId="0" borderId="0" xfId="0" applyFont="1"/>
    <xf numFmtId="1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/>
    <xf numFmtId="49" fontId="11" fillId="0" borderId="1" xfId="0" applyNumberFormat="1" applyFont="1" applyBorder="1" applyAlignment="1"/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1" applyFont="1" applyAlignment="1">
      <alignment horizontal="left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5" fillId="0" borderId="0" xfId="1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ufa_rassada" TargetMode="External"/><Relationship Id="rId2" Type="http://schemas.openxmlformats.org/officeDocument/2006/relationships/hyperlink" Target="https://www.rassadadvor.ru/" TargetMode="External"/><Relationship Id="rId1" Type="http://schemas.openxmlformats.org/officeDocument/2006/relationships/hyperlink" Target="mailto:info@rassadadvor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stagram.com/rassadadv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23116-F4FC-4387-8917-9639B942E6FF}">
  <dimension ref="A1:U68"/>
  <sheetViews>
    <sheetView tabSelected="1" zoomScale="60" zoomScaleNormal="60" workbookViewId="0">
      <pane ySplit="10" topLeftCell="A11" activePane="bottomLeft" state="frozen"/>
      <selection pane="bottomLeft" activeCell="P16" sqref="P16"/>
    </sheetView>
  </sheetViews>
  <sheetFormatPr defaultRowHeight="15" x14ac:dyDescent="0.25"/>
  <cols>
    <col min="1" max="1" width="13.7109375" customWidth="1"/>
    <col min="2" max="2" width="24" customWidth="1"/>
    <col min="3" max="3" width="12.28515625" customWidth="1"/>
    <col min="4" max="4" width="31.42578125" style="23" customWidth="1"/>
    <col min="5" max="5" width="26.28515625" customWidth="1"/>
    <col min="6" max="6" width="18.85546875" customWidth="1"/>
    <col min="7" max="7" width="10.28515625" customWidth="1"/>
    <col min="8" max="8" width="9" customWidth="1"/>
    <col min="9" max="9" width="9.42578125" customWidth="1"/>
    <col min="10" max="10" width="10.42578125" customWidth="1"/>
    <col min="11" max="11" width="13.28515625" customWidth="1"/>
    <col min="12" max="12" width="9" customWidth="1"/>
    <col min="13" max="13" width="9.28515625" customWidth="1"/>
    <col min="14" max="14" width="20.7109375" customWidth="1"/>
    <col min="15" max="15" width="10" customWidth="1"/>
    <col min="16" max="16" width="13.28515625" customWidth="1"/>
    <col min="17" max="17" width="9" customWidth="1"/>
    <col min="18" max="18" width="9.85546875" customWidth="1"/>
    <col min="19" max="19" width="21.85546875" customWidth="1"/>
    <col min="20" max="20" width="10.5703125" customWidth="1"/>
    <col min="21" max="21" width="13.140625" customWidth="1"/>
  </cols>
  <sheetData>
    <row r="1" spans="1:21" ht="15.75" x14ac:dyDescent="0.25">
      <c r="A1" s="19"/>
      <c r="B1" s="43" t="s">
        <v>164</v>
      </c>
      <c r="C1" s="43"/>
      <c r="D1" s="43"/>
      <c r="E1" s="20"/>
      <c r="F1" s="20"/>
    </row>
    <row r="2" spans="1:21" ht="20.25" customHeight="1" x14ac:dyDescent="0.25">
      <c r="B2" s="21" t="s">
        <v>119</v>
      </c>
      <c r="C2" s="44" t="s">
        <v>115</v>
      </c>
      <c r="D2" s="44"/>
      <c r="E2" s="53" t="s">
        <v>198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5.75" x14ac:dyDescent="0.25">
      <c r="B3" s="21" t="s">
        <v>120</v>
      </c>
      <c r="C3" s="44" t="s">
        <v>116</v>
      </c>
      <c r="D3" s="4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 customHeight="1" x14ac:dyDescent="0.25">
      <c r="B4" s="21" t="s">
        <v>121</v>
      </c>
      <c r="C4" s="44" t="s">
        <v>117</v>
      </c>
      <c r="D4" s="44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16.5" customHeight="1" x14ac:dyDescent="0.25">
      <c r="B5" s="21" t="s">
        <v>122</v>
      </c>
      <c r="C5" s="44" t="s">
        <v>118</v>
      </c>
      <c r="D5" s="44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5.75" x14ac:dyDescent="0.25">
      <c r="B6" s="21" t="s">
        <v>123</v>
      </c>
      <c r="C6" s="42" t="s">
        <v>124</v>
      </c>
      <c r="D6" s="4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5.75" customHeight="1" x14ac:dyDescent="0.3">
      <c r="A7" s="47" t="s">
        <v>170</v>
      </c>
      <c r="B7" s="47"/>
      <c r="C7" s="47"/>
      <c r="D7" s="47"/>
      <c r="E7" s="47"/>
      <c r="F7" s="47"/>
      <c r="G7" s="47"/>
      <c r="H7" s="45">
        <f>H8+L8+Q8</f>
        <v>0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15.75" customHeight="1" x14ac:dyDescent="0.3">
      <c r="A8" s="47" t="s">
        <v>169</v>
      </c>
      <c r="B8" s="47"/>
      <c r="C8" s="47"/>
      <c r="D8" s="47"/>
      <c r="E8" s="47"/>
      <c r="F8" s="47"/>
      <c r="G8" s="47"/>
      <c r="H8" s="45">
        <f>SUM(K11:K68)</f>
        <v>0</v>
      </c>
      <c r="I8" s="46"/>
      <c r="J8" s="46"/>
      <c r="K8" s="46"/>
      <c r="L8" s="45">
        <f>SUM(P11:P68)</f>
        <v>0</v>
      </c>
      <c r="M8" s="46"/>
      <c r="N8" s="46"/>
      <c r="O8" s="46"/>
      <c r="P8" s="46"/>
      <c r="Q8" s="45">
        <f>SUM(U11:U68)</f>
        <v>0</v>
      </c>
      <c r="R8" s="46"/>
      <c r="S8" s="46"/>
      <c r="T8" s="46"/>
      <c r="U8" s="46"/>
    </row>
    <row r="9" spans="1:21" ht="15.75" x14ac:dyDescent="0.25">
      <c r="A9" s="29"/>
      <c r="B9" s="30"/>
      <c r="C9" s="31"/>
      <c r="D9" s="31"/>
      <c r="E9" s="32"/>
      <c r="F9" s="33"/>
      <c r="G9" s="33"/>
      <c r="H9" s="48" t="s">
        <v>159</v>
      </c>
      <c r="I9" s="48"/>
      <c r="J9" s="48"/>
      <c r="K9" s="48"/>
      <c r="L9" s="49" t="s">
        <v>160</v>
      </c>
      <c r="M9" s="49"/>
      <c r="N9" s="49"/>
      <c r="O9" s="49"/>
      <c r="P9" s="49"/>
      <c r="Q9" s="50" t="s">
        <v>161</v>
      </c>
      <c r="R9" s="51"/>
      <c r="S9" s="51"/>
      <c r="T9" s="51"/>
      <c r="U9" s="52"/>
    </row>
    <row r="10" spans="1:21" s="7" customFormat="1" ht="70.5" customHeight="1" x14ac:dyDescent="0.25">
      <c r="A10" s="1" t="s">
        <v>184</v>
      </c>
      <c r="B10" s="2" t="s">
        <v>0</v>
      </c>
      <c r="C10" s="3" t="s">
        <v>1</v>
      </c>
      <c r="D10" s="3" t="s">
        <v>2</v>
      </c>
      <c r="E10" s="3" t="s">
        <v>3</v>
      </c>
      <c r="F10" s="4" t="s">
        <v>4</v>
      </c>
      <c r="G10" s="4" t="s">
        <v>5</v>
      </c>
      <c r="H10" s="5" t="s">
        <v>171</v>
      </c>
      <c r="I10" s="5" t="s">
        <v>167</v>
      </c>
      <c r="J10" s="5" t="s">
        <v>168</v>
      </c>
      <c r="K10" s="5" t="s">
        <v>6</v>
      </c>
      <c r="L10" s="34" t="s">
        <v>171</v>
      </c>
      <c r="M10" s="34" t="s">
        <v>167</v>
      </c>
      <c r="N10" s="34" t="s">
        <v>7</v>
      </c>
      <c r="O10" s="34" t="s">
        <v>168</v>
      </c>
      <c r="P10" s="34" t="s">
        <v>8</v>
      </c>
      <c r="Q10" s="6" t="s">
        <v>171</v>
      </c>
      <c r="R10" s="6" t="s">
        <v>167</v>
      </c>
      <c r="S10" s="6" t="s">
        <v>7</v>
      </c>
      <c r="T10" s="6" t="s">
        <v>168</v>
      </c>
      <c r="U10" s="6" t="s">
        <v>8</v>
      </c>
    </row>
    <row r="11" spans="1:21" ht="47.25" customHeight="1" x14ac:dyDescent="0.25">
      <c r="A11" s="8">
        <v>111</v>
      </c>
      <c r="B11" s="10" t="s">
        <v>9</v>
      </c>
      <c r="C11" s="8" t="s">
        <v>17</v>
      </c>
      <c r="D11" s="10" t="s">
        <v>149</v>
      </c>
      <c r="E11" s="16" t="s">
        <v>150</v>
      </c>
      <c r="F11" s="25" t="s">
        <v>14</v>
      </c>
      <c r="G11" s="25" t="s">
        <v>151</v>
      </c>
      <c r="H11" s="37">
        <v>25</v>
      </c>
      <c r="I11" s="37">
        <v>8</v>
      </c>
      <c r="J11" s="37"/>
      <c r="K11" s="37">
        <f t="shared" ref="K11:K14" si="0">H11*I11*J11</f>
        <v>0</v>
      </c>
      <c r="L11" s="38"/>
      <c r="M11" s="38"/>
      <c r="N11" s="35"/>
      <c r="O11" s="38"/>
      <c r="P11" s="38">
        <f t="shared" ref="P11:P18" si="1">L11*M11*O11</f>
        <v>0</v>
      </c>
      <c r="Q11" s="39">
        <v>20</v>
      </c>
      <c r="R11" s="39">
        <v>64</v>
      </c>
      <c r="S11" s="12" t="s">
        <v>125</v>
      </c>
      <c r="T11" s="39"/>
      <c r="U11" s="39">
        <f t="shared" ref="U11:U14" si="2">Q11*R11*T11</f>
        <v>0</v>
      </c>
    </row>
    <row r="12" spans="1:21" ht="42" customHeight="1" x14ac:dyDescent="0.25">
      <c r="A12" s="8">
        <v>106</v>
      </c>
      <c r="B12" s="10" t="s">
        <v>9</v>
      </c>
      <c r="C12" s="8" t="s">
        <v>17</v>
      </c>
      <c r="D12" s="8" t="s">
        <v>148</v>
      </c>
      <c r="E12" s="8" t="s">
        <v>19</v>
      </c>
      <c r="F12" s="15" t="s">
        <v>14</v>
      </c>
      <c r="G12" s="15" t="s">
        <v>18</v>
      </c>
      <c r="H12" s="37">
        <v>25</v>
      </c>
      <c r="I12" s="37">
        <v>8</v>
      </c>
      <c r="J12" s="37"/>
      <c r="K12" s="37">
        <f t="shared" si="0"/>
        <v>0</v>
      </c>
      <c r="L12" s="38"/>
      <c r="M12" s="38"/>
      <c r="N12" s="35"/>
      <c r="O12" s="38"/>
      <c r="P12" s="38">
        <f t="shared" si="1"/>
        <v>0</v>
      </c>
      <c r="Q12" s="39">
        <v>20</v>
      </c>
      <c r="R12" s="39">
        <v>64</v>
      </c>
      <c r="S12" s="12" t="s">
        <v>125</v>
      </c>
      <c r="T12" s="39"/>
      <c r="U12" s="39">
        <f t="shared" si="2"/>
        <v>0</v>
      </c>
    </row>
    <row r="13" spans="1:21" ht="47.25" customHeight="1" x14ac:dyDescent="0.25">
      <c r="A13" s="8">
        <v>105</v>
      </c>
      <c r="B13" s="10" t="s">
        <v>9</v>
      </c>
      <c r="C13" s="10" t="s">
        <v>17</v>
      </c>
      <c r="D13" s="8" t="s">
        <v>146</v>
      </c>
      <c r="E13" s="10" t="s">
        <v>20</v>
      </c>
      <c r="F13" s="11" t="s">
        <v>14</v>
      </c>
      <c r="G13" s="11" t="s">
        <v>18</v>
      </c>
      <c r="H13" s="37">
        <v>25</v>
      </c>
      <c r="I13" s="37">
        <v>8</v>
      </c>
      <c r="J13" s="37"/>
      <c r="K13" s="37">
        <f t="shared" si="0"/>
        <v>0</v>
      </c>
      <c r="L13" s="38"/>
      <c r="M13" s="38"/>
      <c r="N13" s="35"/>
      <c r="O13" s="38"/>
      <c r="P13" s="38">
        <f t="shared" si="1"/>
        <v>0</v>
      </c>
      <c r="Q13" s="39">
        <v>20</v>
      </c>
      <c r="R13" s="39">
        <v>64</v>
      </c>
      <c r="S13" s="12" t="s">
        <v>125</v>
      </c>
      <c r="T13" s="39"/>
      <c r="U13" s="39">
        <f t="shared" si="2"/>
        <v>0</v>
      </c>
    </row>
    <row r="14" spans="1:21" ht="49.5" customHeight="1" x14ac:dyDescent="0.25">
      <c r="A14" s="8">
        <v>107</v>
      </c>
      <c r="B14" s="10" t="s">
        <v>9</v>
      </c>
      <c r="C14" s="10" t="s">
        <v>17</v>
      </c>
      <c r="D14" s="10" t="s">
        <v>147</v>
      </c>
      <c r="E14" s="10" t="s">
        <v>21</v>
      </c>
      <c r="F14" s="11" t="s">
        <v>14</v>
      </c>
      <c r="G14" s="11" t="s">
        <v>18</v>
      </c>
      <c r="H14" s="37">
        <v>25</v>
      </c>
      <c r="I14" s="37">
        <v>8</v>
      </c>
      <c r="J14" s="37"/>
      <c r="K14" s="37">
        <f t="shared" si="0"/>
        <v>0</v>
      </c>
      <c r="L14" s="38"/>
      <c r="M14" s="38"/>
      <c r="N14" s="35"/>
      <c r="O14" s="38"/>
      <c r="P14" s="38">
        <f t="shared" si="1"/>
        <v>0</v>
      </c>
      <c r="Q14" s="39">
        <v>20</v>
      </c>
      <c r="R14" s="39">
        <v>64</v>
      </c>
      <c r="S14" s="12" t="s">
        <v>125</v>
      </c>
      <c r="T14" s="39"/>
      <c r="U14" s="39">
        <f t="shared" si="2"/>
        <v>0</v>
      </c>
    </row>
    <row r="15" spans="1:21" ht="35.1" customHeight="1" x14ac:dyDescent="0.25">
      <c r="A15" s="8">
        <v>208</v>
      </c>
      <c r="B15" s="8"/>
      <c r="C15" s="10" t="s">
        <v>12</v>
      </c>
      <c r="D15" s="10" t="s">
        <v>173</v>
      </c>
      <c r="E15" s="16" t="s">
        <v>130</v>
      </c>
      <c r="F15" s="22" t="s">
        <v>131</v>
      </c>
      <c r="G15" s="22" t="s">
        <v>47</v>
      </c>
      <c r="H15" s="37">
        <v>800</v>
      </c>
      <c r="I15" s="37"/>
      <c r="J15" s="37"/>
      <c r="K15" s="37">
        <f t="shared" ref="K15:K18" si="3">H15*J15</f>
        <v>0</v>
      </c>
      <c r="L15" s="38"/>
      <c r="M15" s="38"/>
      <c r="N15" s="35"/>
      <c r="O15" s="38"/>
      <c r="P15" s="38">
        <f t="shared" si="1"/>
        <v>0</v>
      </c>
      <c r="Q15" s="39">
        <v>700</v>
      </c>
      <c r="R15" s="39"/>
      <c r="S15" s="12" t="s">
        <v>48</v>
      </c>
      <c r="T15" s="39"/>
      <c r="U15" s="39">
        <f t="shared" ref="U15:U18" si="4">Q15*T15</f>
        <v>0</v>
      </c>
    </row>
    <row r="16" spans="1:21" ht="35.1" customHeight="1" x14ac:dyDescent="0.25">
      <c r="A16" s="8">
        <v>202</v>
      </c>
      <c r="B16" s="10"/>
      <c r="C16" s="10" t="s">
        <v>12</v>
      </c>
      <c r="D16" s="10" t="s">
        <v>65</v>
      </c>
      <c r="E16" s="16" t="s">
        <v>16</v>
      </c>
      <c r="F16" s="15" t="s">
        <v>63</v>
      </c>
      <c r="G16" s="15" t="s">
        <v>64</v>
      </c>
      <c r="H16" s="37">
        <v>800</v>
      </c>
      <c r="I16" s="37"/>
      <c r="J16" s="37"/>
      <c r="K16" s="37">
        <f t="shared" si="3"/>
        <v>0</v>
      </c>
      <c r="L16" s="38"/>
      <c r="M16" s="38"/>
      <c r="N16" s="35"/>
      <c r="O16" s="38"/>
      <c r="P16" s="38">
        <f t="shared" si="1"/>
        <v>0</v>
      </c>
      <c r="Q16" s="39">
        <v>700</v>
      </c>
      <c r="R16" s="39"/>
      <c r="S16" s="12" t="s">
        <v>48</v>
      </c>
      <c r="T16" s="39"/>
      <c r="U16" s="39">
        <f t="shared" si="4"/>
        <v>0</v>
      </c>
    </row>
    <row r="17" spans="1:21" ht="42" customHeight="1" x14ac:dyDescent="0.25">
      <c r="A17" s="8">
        <v>209</v>
      </c>
      <c r="B17" s="8"/>
      <c r="C17" s="10" t="s">
        <v>12</v>
      </c>
      <c r="D17" s="10" t="s">
        <v>174</v>
      </c>
      <c r="E17" s="13" t="s">
        <v>175</v>
      </c>
      <c r="F17" s="22" t="s">
        <v>132</v>
      </c>
      <c r="G17" s="22" t="s">
        <v>18</v>
      </c>
      <c r="H17" s="37">
        <v>800</v>
      </c>
      <c r="I17" s="37"/>
      <c r="J17" s="37"/>
      <c r="K17" s="37">
        <f t="shared" si="3"/>
        <v>0</v>
      </c>
      <c r="L17" s="38"/>
      <c r="M17" s="38"/>
      <c r="N17" s="35"/>
      <c r="O17" s="38"/>
      <c r="P17" s="38">
        <f t="shared" si="1"/>
        <v>0</v>
      </c>
      <c r="Q17" s="39">
        <v>700</v>
      </c>
      <c r="R17" s="39"/>
      <c r="S17" s="12" t="s">
        <v>48</v>
      </c>
      <c r="T17" s="39"/>
      <c r="U17" s="39">
        <f t="shared" si="4"/>
        <v>0</v>
      </c>
    </row>
    <row r="18" spans="1:21" ht="42" customHeight="1" x14ac:dyDescent="0.25">
      <c r="A18" s="8">
        <v>203</v>
      </c>
      <c r="B18" s="10"/>
      <c r="C18" s="10" t="s">
        <v>12</v>
      </c>
      <c r="D18" s="10" t="s">
        <v>66</v>
      </c>
      <c r="E18" s="16" t="s">
        <v>24</v>
      </c>
      <c r="F18" s="15" t="s">
        <v>63</v>
      </c>
      <c r="G18" s="15" t="s">
        <v>64</v>
      </c>
      <c r="H18" s="37">
        <v>800</v>
      </c>
      <c r="I18" s="37"/>
      <c r="J18" s="37"/>
      <c r="K18" s="37">
        <f t="shared" si="3"/>
        <v>0</v>
      </c>
      <c r="L18" s="38"/>
      <c r="M18" s="38"/>
      <c r="N18" s="35"/>
      <c r="O18" s="38"/>
      <c r="P18" s="38">
        <f t="shared" si="1"/>
        <v>0</v>
      </c>
      <c r="Q18" s="39">
        <v>700</v>
      </c>
      <c r="R18" s="39"/>
      <c r="S18" s="12" t="s">
        <v>48</v>
      </c>
      <c r="T18" s="39"/>
      <c r="U18" s="39">
        <f t="shared" si="4"/>
        <v>0</v>
      </c>
    </row>
    <row r="19" spans="1:21" ht="42" customHeight="1" x14ac:dyDescent="0.25">
      <c r="A19" s="8">
        <v>123</v>
      </c>
      <c r="B19" s="10" t="s">
        <v>9</v>
      </c>
      <c r="C19" s="8" t="s">
        <v>25</v>
      </c>
      <c r="D19" s="8" t="s">
        <v>26</v>
      </c>
      <c r="E19" s="8" t="s">
        <v>27</v>
      </c>
      <c r="F19" s="15" t="s">
        <v>22</v>
      </c>
      <c r="G19" s="15" t="s">
        <v>28</v>
      </c>
      <c r="H19" s="37">
        <v>50</v>
      </c>
      <c r="I19" s="37">
        <v>1</v>
      </c>
      <c r="J19" s="37"/>
      <c r="K19" s="37">
        <f t="shared" ref="K19:K36" si="5">H19*I19*J19</f>
        <v>0</v>
      </c>
      <c r="L19" s="38"/>
      <c r="M19" s="38"/>
      <c r="N19" s="35"/>
      <c r="O19" s="38"/>
      <c r="P19" s="38">
        <f t="shared" ref="P19:P34" si="6">L19*M19*O19</f>
        <v>0</v>
      </c>
      <c r="Q19" s="39">
        <v>40</v>
      </c>
      <c r="R19" s="39">
        <v>1</v>
      </c>
      <c r="S19" s="12" t="s">
        <v>29</v>
      </c>
      <c r="T19" s="39"/>
      <c r="U19" s="39">
        <f t="shared" ref="U19:U36" si="7">Q19*R19*T19</f>
        <v>0</v>
      </c>
    </row>
    <row r="20" spans="1:21" ht="42" customHeight="1" x14ac:dyDescent="0.25">
      <c r="A20" s="8">
        <v>125</v>
      </c>
      <c r="B20" s="10" t="s">
        <v>9</v>
      </c>
      <c r="C20" s="8" t="s">
        <v>25</v>
      </c>
      <c r="D20" s="8" t="s">
        <v>30</v>
      </c>
      <c r="E20" s="8" t="s">
        <v>31</v>
      </c>
      <c r="F20" s="15" t="s">
        <v>22</v>
      </c>
      <c r="G20" s="15" t="s">
        <v>28</v>
      </c>
      <c r="H20" s="37">
        <v>50</v>
      </c>
      <c r="I20" s="37">
        <v>1</v>
      </c>
      <c r="J20" s="37"/>
      <c r="K20" s="37">
        <f t="shared" si="5"/>
        <v>0</v>
      </c>
      <c r="L20" s="38"/>
      <c r="M20" s="38"/>
      <c r="N20" s="35"/>
      <c r="O20" s="38"/>
      <c r="P20" s="38">
        <f t="shared" si="6"/>
        <v>0</v>
      </c>
      <c r="Q20" s="39">
        <v>40</v>
      </c>
      <c r="R20" s="39">
        <v>1</v>
      </c>
      <c r="S20" s="12" t="s">
        <v>29</v>
      </c>
      <c r="T20" s="39"/>
      <c r="U20" s="39">
        <f t="shared" si="7"/>
        <v>0</v>
      </c>
    </row>
    <row r="21" spans="1:21" ht="42" customHeight="1" x14ac:dyDescent="0.25">
      <c r="A21" s="8">
        <v>122</v>
      </c>
      <c r="B21" s="10" t="s">
        <v>9</v>
      </c>
      <c r="C21" s="10" t="s">
        <v>25</v>
      </c>
      <c r="D21" s="10" t="s">
        <v>152</v>
      </c>
      <c r="E21" s="26" t="s">
        <v>32</v>
      </c>
      <c r="F21" s="27" t="s">
        <v>22</v>
      </c>
      <c r="G21" s="27" t="s">
        <v>28</v>
      </c>
      <c r="H21" s="37">
        <v>50</v>
      </c>
      <c r="I21" s="37">
        <v>1</v>
      </c>
      <c r="J21" s="37"/>
      <c r="K21" s="37">
        <f t="shared" si="5"/>
        <v>0</v>
      </c>
      <c r="L21" s="38"/>
      <c r="M21" s="38"/>
      <c r="N21" s="35"/>
      <c r="O21" s="38"/>
      <c r="P21" s="38">
        <f t="shared" si="6"/>
        <v>0</v>
      </c>
      <c r="Q21" s="39">
        <v>40</v>
      </c>
      <c r="R21" s="39">
        <v>1</v>
      </c>
      <c r="S21" s="12" t="s">
        <v>29</v>
      </c>
      <c r="T21" s="39"/>
      <c r="U21" s="39">
        <f t="shared" si="7"/>
        <v>0</v>
      </c>
    </row>
    <row r="22" spans="1:21" ht="42" customHeight="1" x14ac:dyDescent="0.25">
      <c r="A22" s="8">
        <v>130</v>
      </c>
      <c r="B22" s="10" t="s">
        <v>9</v>
      </c>
      <c r="C22" s="10" t="s">
        <v>34</v>
      </c>
      <c r="D22" s="10" t="s">
        <v>35</v>
      </c>
      <c r="E22" s="10" t="s">
        <v>10</v>
      </c>
      <c r="F22" s="11" t="s">
        <v>36</v>
      </c>
      <c r="G22" s="11" t="s">
        <v>37</v>
      </c>
      <c r="H22" s="37">
        <v>60</v>
      </c>
      <c r="I22" s="37">
        <v>1</v>
      </c>
      <c r="J22" s="37"/>
      <c r="K22" s="37">
        <f t="shared" si="5"/>
        <v>0</v>
      </c>
      <c r="L22" s="38"/>
      <c r="M22" s="38"/>
      <c r="N22" s="35"/>
      <c r="O22" s="38"/>
      <c r="P22" s="38">
        <f t="shared" si="6"/>
        <v>0</v>
      </c>
      <c r="Q22" s="39">
        <v>50</v>
      </c>
      <c r="R22" s="39">
        <v>1</v>
      </c>
      <c r="S22" s="12" t="s">
        <v>29</v>
      </c>
      <c r="T22" s="39"/>
      <c r="U22" s="39">
        <f t="shared" si="7"/>
        <v>0</v>
      </c>
    </row>
    <row r="23" spans="1:21" ht="42" customHeight="1" x14ac:dyDescent="0.25">
      <c r="A23" s="8">
        <v>131</v>
      </c>
      <c r="B23" s="10" t="s">
        <v>9</v>
      </c>
      <c r="C23" s="8" t="s">
        <v>34</v>
      </c>
      <c r="D23" s="8" t="s">
        <v>38</v>
      </c>
      <c r="E23" s="8" t="s">
        <v>39</v>
      </c>
      <c r="F23" s="15" t="s">
        <v>36</v>
      </c>
      <c r="G23" s="15" t="s">
        <v>37</v>
      </c>
      <c r="H23" s="37">
        <v>60</v>
      </c>
      <c r="I23" s="37">
        <v>1</v>
      </c>
      <c r="J23" s="37"/>
      <c r="K23" s="37">
        <f t="shared" si="5"/>
        <v>0</v>
      </c>
      <c r="L23" s="38"/>
      <c r="M23" s="38"/>
      <c r="N23" s="35"/>
      <c r="O23" s="38"/>
      <c r="P23" s="38">
        <f t="shared" si="6"/>
        <v>0</v>
      </c>
      <c r="Q23" s="39">
        <v>50</v>
      </c>
      <c r="R23" s="39">
        <v>1</v>
      </c>
      <c r="S23" s="12" t="s">
        <v>29</v>
      </c>
      <c r="T23" s="39"/>
      <c r="U23" s="39">
        <f t="shared" si="7"/>
        <v>0</v>
      </c>
    </row>
    <row r="24" spans="1:21" ht="42" customHeight="1" x14ac:dyDescent="0.25">
      <c r="A24" s="8">
        <v>128</v>
      </c>
      <c r="B24" s="10" t="s">
        <v>9</v>
      </c>
      <c r="C24" s="8" t="s">
        <v>34</v>
      </c>
      <c r="D24" s="8" t="s">
        <v>40</v>
      </c>
      <c r="E24" s="8" t="s">
        <v>16</v>
      </c>
      <c r="F24" s="15" t="s">
        <v>36</v>
      </c>
      <c r="G24" s="15" t="s">
        <v>37</v>
      </c>
      <c r="H24" s="37">
        <v>60</v>
      </c>
      <c r="I24" s="37">
        <v>1</v>
      </c>
      <c r="J24" s="37"/>
      <c r="K24" s="37">
        <f t="shared" si="5"/>
        <v>0</v>
      </c>
      <c r="L24" s="38"/>
      <c r="M24" s="38"/>
      <c r="N24" s="35"/>
      <c r="O24" s="38"/>
      <c r="P24" s="38">
        <f t="shared" si="6"/>
        <v>0</v>
      </c>
      <c r="Q24" s="39">
        <v>50</v>
      </c>
      <c r="R24" s="39">
        <v>1</v>
      </c>
      <c r="S24" s="12" t="s">
        <v>29</v>
      </c>
      <c r="T24" s="39"/>
      <c r="U24" s="39">
        <f t="shared" si="7"/>
        <v>0</v>
      </c>
    </row>
    <row r="25" spans="1:21" ht="42" customHeight="1" x14ac:dyDescent="0.25">
      <c r="A25" s="8">
        <v>127</v>
      </c>
      <c r="B25" s="10" t="s">
        <v>9</v>
      </c>
      <c r="C25" s="10" t="s">
        <v>34</v>
      </c>
      <c r="D25" s="10" t="s">
        <v>41</v>
      </c>
      <c r="E25" s="10" t="s">
        <v>21</v>
      </c>
      <c r="F25" s="11" t="s">
        <v>36</v>
      </c>
      <c r="G25" s="11" t="s">
        <v>37</v>
      </c>
      <c r="H25" s="37">
        <v>60</v>
      </c>
      <c r="I25" s="37">
        <v>1</v>
      </c>
      <c r="J25" s="37"/>
      <c r="K25" s="37">
        <f t="shared" si="5"/>
        <v>0</v>
      </c>
      <c r="L25" s="38"/>
      <c r="M25" s="38"/>
      <c r="N25" s="35"/>
      <c r="O25" s="38"/>
      <c r="P25" s="38">
        <f t="shared" si="6"/>
        <v>0</v>
      </c>
      <c r="Q25" s="39">
        <v>50</v>
      </c>
      <c r="R25" s="39">
        <v>1</v>
      </c>
      <c r="S25" s="12" t="s">
        <v>29</v>
      </c>
      <c r="T25" s="39"/>
      <c r="U25" s="39">
        <f t="shared" si="7"/>
        <v>0</v>
      </c>
    </row>
    <row r="26" spans="1:21" ht="42" customHeight="1" x14ac:dyDescent="0.25">
      <c r="A26" s="8">
        <v>129</v>
      </c>
      <c r="B26" s="10" t="s">
        <v>9</v>
      </c>
      <c r="C26" s="10" t="s">
        <v>34</v>
      </c>
      <c r="D26" s="10" t="s">
        <v>42</v>
      </c>
      <c r="E26" s="10" t="s">
        <v>43</v>
      </c>
      <c r="F26" s="11" t="s">
        <v>36</v>
      </c>
      <c r="G26" s="11" t="s">
        <v>37</v>
      </c>
      <c r="H26" s="37">
        <v>60</v>
      </c>
      <c r="I26" s="37">
        <v>1</v>
      </c>
      <c r="J26" s="37"/>
      <c r="K26" s="37">
        <f t="shared" si="5"/>
        <v>0</v>
      </c>
      <c r="L26" s="38"/>
      <c r="M26" s="38"/>
      <c r="N26" s="35"/>
      <c r="O26" s="38"/>
      <c r="P26" s="38">
        <f t="shared" si="6"/>
        <v>0</v>
      </c>
      <c r="Q26" s="39">
        <v>50</v>
      </c>
      <c r="R26" s="39">
        <v>1</v>
      </c>
      <c r="S26" s="12" t="s">
        <v>29</v>
      </c>
      <c r="T26" s="39"/>
      <c r="U26" s="39">
        <f t="shared" si="7"/>
        <v>0</v>
      </c>
    </row>
    <row r="27" spans="1:21" ht="40.5" customHeight="1" x14ac:dyDescent="0.25">
      <c r="A27" s="9">
        <v>172</v>
      </c>
      <c r="B27" s="10" t="s">
        <v>9</v>
      </c>
      <c r="C27" s="10" t="s">
        <v>44</v>
      </c>
      <c r="D27" s="8" t="s">
        <v>45</v>
      </c>
      <c r="E27" s="10" t="s">
        <v>23</v>
      </c>
      <c r="F27" s="11"/>
      <c r="G27" s="11"/>
      <c r="H27" s="37">
        <v>30</v>
      </c>
      <c r="I27" s="37">
        <v>8</v>
      </c>
      <c r="J27" s="37"/>
      <c r="K27" s="37">
        <f t="shared" si="5"/>
        <v>0</v>
      </c>
      <c r="L27" s="38"/>
      <c r="M27" s="38"/>
      <c r="N27" s="36"/>
      <c r="O27" s="38"/>
      <c r="P27" s="38">
        <f t="shared" si="6"/>
        <v>0</v>
      </c>
      <c r="Q27" s="39" t="s">
        <v>165</v>
      </c>
      <c r="R27" s="39" t="s">
        <v>166</v>
      </c>
      <c r="S27" s="14"/>
      <c r="T27" s="39"/>
      <c r="U27" s="39">
        <f t="shared" si="7"/>
        <v>0</v>
      </c>
    </row>
    <row r="28" spans="1:21" ht="35.1" customHeight="1" x14ac:dyDescent="0.25">
      <c r="A28" s="8">
        <v>134</v>
      </c>
      <c r="B28" s="10" t="s">
        <v>13</v>
      </c>
      <c r="C28" s="10" t="s">
        <v>46</v>
      </c>
      <c r="D28" s="10" t="s">
        <v>172</v>
      </c>
      <c r="E28" s="16" t="s">
        <v>153</v>
      </c>
      <c r="F28" s="24" t="s">
        <v>59</v>
      </c>
      <c r="G28" s="24" t="s">
        <v>15</v>
      </c>
      <c r="H28" s="37">
        <v>60</v>
      </c>
      <c r="I28" s="37">
        <v>10</v>
      </c>
      <c r="J28" s="37"/>
      <c r="K28" s="37">
        <f t="shared" si="5"/>
        <v>0</v>
      </c>
      <c r="L28" s="38">
        <v>40</v>
      </c>
      <c r="M28" s="38">
        <v>10</v>
      </c>
      <c r="N28" s="35" t="s">
        <v>126</v>
      </c>
      <c r="O28" s="38"/>
      <c r="P28" s="38">
        <f t="shared" si="6"/>
        <v>0</v>
      </c>
      <c r="Q28" s="39">
        <v>40</v>
      </c>
      <c r="R28" s="39">
        <v>10</v>
      </c>
      <c r="S28" s="12" t="s">
        <v>126</v>
      </c>
      <c r="T28" s="39"/>
      <c r="U28" s="39">
        <f t="shared" si="7"/>
        <v>0</v>
      </c>
    </row>
    <row r="29" spans="1:21" ht="40.5" customHeight="1" x14ac:dyDescent="0.25">
      <c r="A29" s="8">
        <v>149</v>
      </c>
      <c r="B29" s="10" t="s">
        <v>9</v>
      </c>
      <c r="C29" s="10" t="s">
        <v>49</v>
      </c>
      <c r="D29" s="10" t="s">
        <v>154</v>
      </c>
      <c r="E29" s="28" t="s">
        <v>56</v>
      </c>
      <c r="F29" s="24" t="s">
        <v>50</v>
      </c>
      <c r="G29" s="27" t="s">
        <v>11</v>
      </c>
      <c r="H29" s="37">
        <v>25</v>
      </c>
      <c r="I29" s="37">
        <v>8</v>
      </c>
      <c r="J29" s="37"/>
      <c r="K29" s="37">
        <f t="shared" si="5"/>
        <v>0</v>
      </c>
      <c r="L29" s="38"/>
      <c r="M29" s="38"/>
      <c r="N29" s="36"/>
      <c r="O29" s="38"/>
      <c r="P29" s="38">
        <f t="shared" si="6"/>
        <v>0</v>
      </c>
      <c r="Q29" s="39" t="s">
        <v>162</v>
      </c>
      <c r="R29" s="39" t="s">
        <v>163</v>
      </c>
      <c r="S29" s="12" t="s">
        <v>125</v>
      </c>
      <c r="T29" s="39"/>
      <c r="U29" s="39">
        <f t="shared" si="7"/>
        <v>0</v>
      </c>
    </row>
    <row r="30" spans="1:21" ht="49.5" customHeight="1" x14ac:dyDescent="0.25">
      <c r="A30" s="8">
        <v>150</v>
      </c>
      <c r="B30" s="10" t="s">
        <v>9</v>
      </c>
      <c r="C30" s="10" t="s">
        <v>49</v>
      </c>
      <c r="D30" s="10" t="s">
        <v>51</v>
      </c>
      <c r="E30" s="10" t="s">
        <v>52</v>
      </c>
      <c r="F30" s="11" t="s">
        <v>50</v>
      </c>
      <c r="G30" s="15" t="s">
        <v>11</v>
      </c>
      <c r="H30" s="37">
        <v>25</v>
      </c>
      <c r="I30" s="37">
        <v>8</v>
      </c>
      <c r="J30" s="37"/>
      <c r="K30" s="37">
        <f t="shared" si="5"/>
        <v>0</v>
      </c>
      <c r="L30" s="38"/>
      <c r="M30" s="38"/>
      <c r="N30" s="36"/>
      <c r="O30" s="38"/>
      <c r="P30" s="38">
        <f t="shared" si="6"/>
        <v>0</v>
      </c>
      <c r="Q30" s="39" t="s">
        <v>162</v>
      </c>
      <c r="R30" s="39" t="s">
        <v>163</v>
      </c>
      <c r="S30" s="12" t="s">
        <v>125</v>
      </c>
      <c r="T30" s="39"/>
      <c r="U30" s="39">
        <f t="shared" si="7"/>
        <v>0</v>
      </c>
    </row>
    <row r="31" spans="1:21" ht="42" customHeight="1" x14ac:dyDescent="0.25">
      <c r="A31" s="8">
        <v>147</v>
      </c>
      <c r="B31" s="10" t="s">
        <v>9</v>
      </c>
      <c r="C31" s="10" t="s">
        <v>49</v>
      </c>
      <c r="D31" s="8" t="s">
        <v>53</v>
      </c>
      <c r="E31" s="10" t="s">
        <v>54</v>
      </c>
      <c r="F31" s="15" t="s">
        <v>55</v>
      </c>
      <c r="G31" s="15" t="s">
        <v>11</v>
      </c>
      <c r="H31" s="37">
        <v>25</v>
      </c>
      <c r="I31" s="37">
        <v>8</v>
      </c>
      <c r="J31" s="37"/>
      <c r="K31" s="37">
        <f t="shared" si="5"/>
        <v>0</v>
      </c>
      <c r="L31" s="38"/>
      <c r="M31" s="38"/>
      <c r="N31" s="36"/>
      <c r="O31" s="38"/>
      <c r="P31" s="38">
        <f t="shared" si="6"/>
        <v>0</v>
      </c>
      <c r="Q31" s="39" t="s">
        <v>162</v>
      </c>
      <c r="R31" s="39" t="s">
        <v>163</v>
      </c>
      <c r="S31" s="12" t="s">
        <v>125</v>
      </c>
      <c r="T31" s="39"/>
      <c r="U31" s="39">
        <f t="shared" si="7"/>
        <v>0</v>
      </c>
    </row>
    <row r="32" spans="1:21" ht="44.25" customHeight="1" x14ac:dyDescent="0.25">
      <c r="A32" s="8">
        <v>158</v>
      </c>
      <c r="B32" s="10" t="s">
        <v>9</v>
      </c>
      <c r="C32" s="16" t="s">
        <v>57</v>
      </c>
      <c r="D32" s="10" t="s">
        <v>58</v>
      </c>
      <c r="E32" s="16" t="s">
        <v>10</v>
      </c>
      <c r="F32" s="24" t="s">
        <v>59</v>
      </c>
      <c r="G32" s="16" t="s">
        <v>60</v>
      </c>
      <c r="H32" s="37">
        <v>30</v>
      </c>
      <c r="I32" s="37">
        <v>8</v>
      </c>
      <c r="J32" s="37"/>
      <c r="K32" s="37">
        <f t="shared" si="5"/>
        <v>0</v>
      </c>
      <c r="L32" s="38"/>
      <c r="M32" s="38"/>
      <c r="N32" s="36"/>
      <c r="O32" s="38"/>
      <c r="P32" s="38">
        <f t="shared" si="6"/>
        <v>0</v>
      </c>
      <c r="Q32" s="39" t="s">
        <v>165</v>
      </c>
      <c r="R32" s="39" t="s">
        <v>163</v>
      </c>
      <c r="S32" s="12" t="s">
        <v>125</v>
      </c>
      <c r="T32" s="39"/>
      <c r="U32" s="39">
        <f t="shared" si="7"/>
        <v>0</v>
      </c>
    </row>
    <row r="33" spans="1:21" ht="44.25" customHeight="1" x14ac:dyDescent="0.25">
      <c r="A33" s="8">
        <v>159</v>
      </c>
      <c r="B33" s="10" t="s">
        <v>9</v>
      </c>
      <c r="C33" s="16" t="s">
        <v>57</v>
      </c>
      <c r="D33" s="10" t="s">
        <v>61</v>
      </c>
      <c r="E33" s="16" t="s">
        <v>155</v>
      </c>
      <c r="F33" s="24" t="s">
        <v>59</v>
      </c>
      <c r="G33" s="16" t="s">
        <v>60</v>
      </c>
      <c r="H33" s="37">
        <v>30</v>
      </c>
      <c r="I33" s="37">
        <v>8</v>
      </c>
      <c r="J33" s="37"/>
      <c r="K33" s="37">
        <f t="shared" si="5"/>
        <v>0</v>
      </c>
      <c r="L33" s="38"/>
      <c r="M33" s="38"/>
      <c r="N33" s="36"/>
      <c r="O33" s="38"/>
      <c r="P33" s="38">
        <f t="shared" si="6"/>
        <v>0</v>
      </c>
      <c r="Q33" s="39" t="s">
        <v>165</v>
      </c>
      <c r="R33" s="39" t="s">
        <v>163</v>
      </c>
      <c r="S33" s="12" t="s">
        <v>125</v>
      </c>
      <c r="T33" s="39"/>
      <c r="U33" s="39">
        <f t="shared" si="7"/>
        <v>0</v>
      </c>
    </row>
    <row r="34" spans="1:21" ht="35.1" customHeight="1" x14ac:dyDescent="0.25">
      <c r="A34" s="8">
        <v>175</v>
      </c>
      <c r="B34" s="10" t="s">
        <v>9</v>
      </c>
      <c r="C34" s="25" t="s">
        <v>156</v>
      </c>
      <c r="D34" s="10" t="s">
        <v>157</v>
      </c>
      <c r="E34" s="13" t="s">
        <v>10</v>
      </c>
      <c r="F34" s="25" t="s">
        <v>158</v>
      </c>
      <c r="G34" s="15"/>
      <c r="H34" s="37">
        <v>100</v>
      </c>
      <c r="I34" s="37">
        <v>1</v>
      </c>
      <c r="J34" s="37"/>
      <c r="K34" s="37">
        <f t="shared" si="5"/>
        <v>0</v>
      </c>
      <c r="L34" s="38"/>
      <c r="M34" s="38"/>
      <c r="N34" s="36"/>
      <c r="O34" s="38"/>
      <c r="P34" s="38">
        <f t="shared" si="6"/>
        <v>0</v>
      </c>
      <c r="Q34" s="39"/>
      <c r="R34" s="39"/>
      <c r="S34" s="14"/>
      <c r="T34" s="39"/>
      <c r="U34" s="39">
        <f t="shared" si="7"/>
        <v>0</v>
      </c>
    </row>
    <row r="35" spans="1:21" ht="45.75" customHeight="1" x14ac:dyDescent="0.25">
      <c r="A35" s="8">
        <v>36</v>
      </c>
      <c r="B35" s="8" t="s">
        <v>9</v>
      </c>
      <c r="C35" s="8" t="s">
        <v>62</v>
      </c>
      <c r="D35" s="10" t="s">
        <v>67</v>
      </c>
      <c r="E35" s="10" t="s">
        <v>68</v>
      </c>
      <c r="F35" s="10" t="s">
        <v>69</v>
      </c>
      <c r="G35" s="10" t="s">
        <v>70</v>
      </c>
      <c r="H35" s="37">
        <v>30</v>
      </c>
      <c r="I35" s="37">
        <v>8</v>
      </c>
      <c r="J35" s="37"/>
      <c r="K35" s="37">
        <f t="shared" si="5"/>
        <v>0</v>
      </c>
      <c r="L35" s="38">
        <v>25</v>
      </c>
      <c r="M35" s="38">
        <v>8</v>
      </c>
      <c r="N35" s="35" t="s">
        <v>197</v>
      </c>
      <c r="O35" s="38"/>
      <c r="P35" s="38">
        <f t="shared" ref="P35:P58" si="8">L35*M35*O35</f>
        <v>0</v>
      </c>
      <c r="Q35" s="39">
        <v>20</v>
      </c>
      <c r="R35" s="39">
        <v>8</v>
      </c>
      <c r="S35" s="12" t="s">
        <v>197</v>
      </c>
      <c r="T35" s="39"/>
      <c r="U35" s="39">
        <f t="shared" si="7"/>
        <v>0</v>
      </c>
    </row>
    <row r="36" spans="1:21" ht="43.5" customHeight="1" x14ac:dyDescent="0.25">
      <c r="A36" s="8" t="s">
        <v>133</v>
      </c>
      <c r="B36" s="8" t="s">
        <v>9</v>
      </c>
      <c r="C36" s="8" t="s">
        <v>62</v>
      </c>
      <c r="D36" s="10" t="s">
        <v>74</v>
      </c>
      <c r="E36" s="16" t="s">
        <v>10</v>
      </c>
      <c r="F36" s="17" t="s">
        <v>81</v>
      </c>
      <c r="G36" s="10" t="s">
        <v>70</v>
      </c>
      <c r="H36" s="37">
        <v>30</v>
      </c>
      <c r="I36" s="37">
        <v>8</v>
      </c>
      <c r="J36" s="37"/>
      <c r="K36" s="37">
        <f t="shared" si="5"/>
        <v>0</v>
      </c>
      <c r="L36" s="38">
        <v>25</v>
      </c>
      <c r="M36" s="38">
        <v>8</v>
      </c>
      <c r="N36" s="35" t="s">
        <v>197</v>
      </c>
      <c r="O36" s="38"/>
      <c r="P36" s="38">
        <f t="shared" si="8"/>
        <v>0</v>
      </c>
      <c r="Q36" s="39">
        <v>20</v>
      </c>
      <c r="R36" s="39">
        <v>8</v>
      </c>
      <c r="S36" s="12" t="s">
        <v>197</v>
      </c>
      <c r="T36" s="39"/>
      <c r="U36" s="39">
        <f t="shared" si="7"/>
        <v>0</v>
      </c>
    </row>
    <row r="37" spans="1:21" ht="44.25" customHeight="1" x14ac:dyDescent="0.25">
      <c r="A37" s="8">
        <v>38</v>
      </c>
      <c r="B37" s="8" t="s">
        <v>9</v>
      </c>
      <c r="C37" s="8" t="s">
        <v>62</v>
      </c>
      <c r="D37" s="10" t="s">
        <v>75</v>
      </c>
      <c r="E37" s="16" t="s">
        <v>76</v>
      </c>
      <c r="F37" s="10" t="s">
        <v>77</v>
      </c>
      <c r="G37" s="10" t="s">
        <v>70</v>
      </c>
      <c r="H37" s="37">
        <v>30</v>
      </c>
      <c r="I37" s="37">
        <v>8</v>
      </c>
      <c r="J37" s="37"/>
      <c r="K37" s="37">
        <f t="shared" ref="K37:K58" si="9">H37*I37*J37</f>
        <v>0</v>
      </c>
      <c r="L37" s="38">
        <v>25</v>
      </c>
      <c r="M37" s="38">
        <v>8</v>
      </c>
      <c r="N37" s="35" t="s">
        <v>197</v>
      </c>
      <c r="O37" s="38"/>
      <c r="P37" s="38">
        <f t="shared" si="8"/>
        <v>0</v>
      </c>
      <c r="Q37" s="39">
        <v>20</v>
      </c>
      <c r="R37" s="39">
        <v>8</v>
      </c>
      <c r="S37" s="12" t="s">
        <v>197</v>
      </c>
      <c r="T37" s="39"/>
      <c r="U37" s="39">
        <f t="shared" ref="U37:U58" si="10">Q37*R37*T37</f>
        <v>0</v>
      </c>
    </row>
    <row r="38" spans="1:21" ht="45.75" customHeight="1" x14ac:dyDescent="0.25">
      <c r="A38" s="8" t="s">
        <v>135</v>
      </c>
      <c r="B38" s="8" t="s">
        <v>9</v>
      </c>
      <c r="C38" s="8" t="s">
        <v>62</v>
      </c>
      <c r="D38" s="10" t="s">
        <v>78</v>
      </c>
      <c r="E38" s="16" t="s">
        <v>79</v>
      </c>
      <c r="F38" s="10" t="s">
        <v>81</v>
      </c>
      <c r="G38" s="10" t="s">
        <v>70</v>
      </c>
      <c r="H38" s="37">
        <v>30</v>
      </c>
      <c r="I38" s="37">
        <v>8</v>
      </c>
      <c r="J38" s="37"/>
      <c r="K38" s="37">
        <f t="shared" si="9"/>
        <v>0</v>
      </c>
      <c r="L38" s="38">
        <v>25</v>
      </c>
      <c r="M38" s="38">
        <v>8</v>
      </c>
      <c r="N38" s="35" t="s">
        <v>197</v>
      </c>
      <c r="O38" s="38"/>
      <c r="P38" s="38">
        <f t="shared" si="8"/>
        <v>0</v>
      </c>
      <c r="Q38" s="39">
        <v>20</v>
      </c>
      <c r="R38" s="39">
        <v>8</v>
      </c>
      <c r="S38" s="12" t="s">
        <v>197</v>
      </c>
      <c r="T38" s="39"/>
      <c r="U38" s="39">
        <f t="shared" si="10"/>
        <v>0</v>
      </c>
    </row>
    <row r="39" spans="1:21" ht="48" customHeight="1" x14ac:dyDescent="0.25">
      <c r="A39" s="8" t="s">
        <v>138</v>
      </c>
      <c r="B39" s="8" t="s">
        <v>9</v>
      </c>
      <c r="C39" s="8" t="s">
        <v>62</v>
      </c>
      <c r="D39" s="8" t="s">
        <v>176</v>
      </c>
      <c r="E39" s="13" t="s">
        <v>71</v>
      </c>
      <c r="F39" s="10" t="s">
        <v>81</v>
      </c>
      <c r="G39" s="10" t="s">
        <v>98</v>
      </c>
      <c r="H39" s="37">
        <v>30</v>
      </c>
      <c r="I39" s="37">
        <v>8</v>
      </c>
      <c r="J39" s="37"/>
      <c r="K39" s="37">
        <f t="shared" si="9"/>
        <v>0</v>
      </c>
      <c r="L39" s="38">
        <v>25</v>
      </c>
      <c r="M39" s="38">
        <v>8</v>
      </c>
      <c r="N39" s="35" t="s">
        <v>197</v>
      </c>
      <c r="O39" s="38"/>
      <c r="P39" s="38">
        <f t="shared" si="8"/>
        <v>0</v>
      </c>
      <c r="Q39" s="39">
        <v>20</v>
      </c>
      <c r="R39" s="39">
        <v>8</v>
      </c>
      <c r="S39" s="12" t="s">
        <v>197</v>
      </c>
      <c r="T39" s="39"/>
      <c r="U39" s="39">
        <f t="shared" si="10"/>
        <v>0</v>
      </c>
    </row>
    <row r="40" spans="1:21" ht="47.25" customHeight="1" x14ac:dyDescent="0.25">
      <c r="A40" s="8" t="s">
        <v>127</v>
      </c>
      <c r="B40" s="8" t="s">
        <v>9</v>
      </c>
      <c r="C40" s="8" t="s">
        <v>62</v>
      </c>
      <c r="D40" s="10" t="s">
        <v>80</v>
      </c>
      <c r="E40" s="16" t="s">
        <v>16</v>
      </c>
      <c r="F40" s="10" t="s">
        <v>81</v>
      </c>
      <c r="G40" s="10" t="s">
        <v>70</v>
      </c>
      <c r="H40" s="37">
        <v>30</v>
      </c>
      <c r="I40" s="37">
        <v>8</v>
      </c>
      <c r="J40" s="37"/>
      <c r="K40" s="37">
        <f t="shared" si="9"/>
        <v>0</v>
      </c>
      <c r="L40" s="38">
        <v>25</v>
      </c>
      <c r="M40" s="38">
        <v>8</v>
      </c>
      <c r="N40" s="35" t="s">
        <v>197</v>
      </c>
      <c r="O40" s="38"/>
      <c r="P40" s="38">
        <f t="shared" si="8"/>
        <v>0</v>
      </c>
      <c r="Q40" s="39">
        <v>20</v>
      </c>
      <c r="R40" s="39">
        <v>8</v>
      </c>
      <c r="S40" s="12" t="s">
        <v>197</v>
      </c>
      <c r="T40" s="39"/>
      <c r="U40" s="39">
        <f t="shared" si="10"/>
        <v>0</v>
      </c>
    </row>
    <row r="41" spans="1:21" ht="45.75" customHeight="1" x14ac:dyDescent="0.25">
      <c r="A41" s="8" t="s">
        <v>139</v>
      </c>
      <c r="B41" s="8" t="s">
        <v>9</v>
      </c>
      <c r="C41" s="8" t="s">
        <v>62</v>
      </c>
      <c r="D41" s="10" t="s">
        <v>82</v>
      </c>
      <c r="E41" s="16" t="s">
        <v>83</v>
      </c>
      <c r="F41" s="10" t="s">
        <v>140</v>
      </c>
      <c r="G41" s="10" t="s">
        <v>70</v>
      </c>
      <c r="H41" s="37">
        <v>30</v>
      </c>
      <c r="I41" s="37">
        <v>8</v>
      </c>
      <c r="J41" s="37"/>
      <c r="K41" s="37">
        <f t="shared" si="9"/>
        <v>0</v>
      </c>
      <c r="L41" s="38">
        <v>25</v>
      </c>
      <c r="M41" s="38">
        <v>8</v>
      </c>
      <c r="N41" s="35" t="s">
        <v>197</v>
      </c>
      <c r="O41" s="38"/>
      <c r="P41" s="38">
        <f t="shared" si="8"/>
        <v>0</v>
      </c>
      <c r="Q41" s="39">
        <v>20</v>
      </c>
      <c r="R41" s="39">
        <v>8</v>
      </c>
      <c r="S41" s="12" t="s">
        <v>197</v>
      </c>
      <c r="T41" s="39"/>
      <c r="U41" s="39">
        <f t="shared" si="10"/>
        <v>0</v>
      </c>
    </row>
    <row r="42" spans="1:21" ht="47.25" customHeight="1" x14ac:dyDescent="0.25">
      <c r="A42" s="8">
        <v>42</v>
      </c>
      <c r="B42" s="8" t="s">
        <v>9</v>
      </c>
      <c r="C42" s="8" t="s">
        <v>62</v>
      </c>
      <c r="D42" s="10" t="s">
        <v>144</v>
      </c>
      <c r="E42" s="16" t="s">
        <v>142</v>
      </c>
      <c r="F42" s="17" t="s">
        <v>59</v>
      </c>
      <c r="G42" s="10" t="s">
        <v>137</v>
      </c>
      <c r="H42" s="37">
        <v>30</v>
      </c>
      <c r="I42" s="37">
        <v>8</v>
      </c>
      <c r="J42" s="37"/>
      <c r="K42" s="37">
        <f t="shared" si="9"/>
        <v>0</v>
      </c>
      <c r="L42" s="38">
        <v>25</v>
      </c>
      <c r="M42" s="38">
        <v>8</v>
      </c>
      <c r="N42" s="35" t="s">
        <v>197</v>
      </c>
      <c r="O42" s="38"/>
      <c r="P42" s="38">
        <f t="shared" si="8"/>
        <v>0</v>
      </c>
      <c r="Q42" s="39">
        <v>20</v>
      </c>
      <c r="R42" s="39">
        <v>8</v>
      </c>
      <c r="S42" s="12" t="s">
        <v>197</v>
      </c>
      <c r="T42" s="39"/>
      <c r="U42" s="39">
        <f t="shared" si="10"/>
        <v>0</v>
      </c>
    </row>
    <row r="43" spans="1:21" ht="47.25" customHeight="1" x14ac:dyDescent="0.25">
      <c r="A43" s="8">
        <v>31</v>
      </c>
      <c r="B43" s="8" t="s">
        <v>9</v>
      </c>
      <c r="C43" s="8" t="s">
        <v>62</v>
      </c>
      <c r="D43" s="10" t="s">
        <v>84</v>
      </c>
      <c r="E43" s="16" t="s">
        <v>85</v>
      </c>
      <c r="F43" s="17" t="s">
        <v>72</v>
      </c>
      <c r="G43" s="10" t="s">
        <v>86</v>
      </c>
      <c r="H43" s="37">
        <v>30</v>
      </c>
      <c r="I43" s="37">
        <v>8</v>
      </c>
      <c r="J43" s="37"/>
      <c r="K43" s="37">
        <f t="shared" si="9"/>
        <v>0</v>
      </c>
      <c r="L43" s="38">
        <v>25</v>
      </c>
      <c r="M43" s="38">
        <v>8</v>
      </c>
      <c r="N43" s="35" t="s">
        <v>197</v>
      </c>
      <c r="O43" s="38"/>
      <c r="P43" s="38">
        <f t="shared" si="8"/>
        <v>0</v>
      </c>
      <c r="Q43" s="39">
        <v>20</v>
      </c>
      <c r="R43" s="39">
        <v>8</v>
      </c>
      <c r="S43" s="12" t="s">
        <v>197</v>
      </c>
      <c r="T43" s="39"/>
      <c r="U43" s="39">
        <f t="shared" si="10"/>
        <v>0</v>
      </c>
    </row>
    <row r="44" spans="1:21" ht="63" customHeight="1" x14ac:dyDescent="0.25">
      <c r="A44" s="8">
        <v>50</v>
      </c>
      <c r="B44" s="8" t="s">
        <v>9</v>
      </c>
      <c r="C44" s="8" t="s">
        <v>62</v>
      </c>
      <c r="D44" s="10" t="s">
        <v>87</v>
      </c>
      <c r="E44" s="16" t="s">
        <v>88</v>
      </c>
      <c r="F44" s="17" t="s">
        <v>72</v>
      </c>
      <c r="G44" s="10" t="s">
        <v>86</v>
      </c>
      <c r="H44" s="37">
        <v>30</v>
      </c>
      <c r="I44" s="37">
        <v>8</v>
      </c>
      <c r="J44" s="37"/>
      <c r="K44" s="37">
        <f t="shared" si="9"/>
        <v>0</v>
      </c>
      <c r="L44" s="38">
        <v>25</v>
      </c>
      <c r="M44" s="38">
        <v>8</v>
      </c>
      <c r="N44" s="35" t="s">
        <v>197</v>
      </c>
      <c r="O44" s="38"/>
      <c r="P44" s="38">
        <f t="shared" si="8"/>
        <v>0</v>
      </c>
      <c r="Q44" s="39">
        <v>20</v>
      </c>
      <c r="R44" s="39">
        <v>8</v>
      </c>
      <c r="S44" s="12" t="s">
        <v>197</v>
      </c>
      <c r="T44" s="39"/>
      <c r="U44" s="39">
        <f t="shared" si="10"/>
        <v>0</v>
      </c>
    </row>
    <row r="45" spans="1:21" ht="59.25" customHeight="1" x14ac:dyDescent="0.25">
      <c r="A45" s="8" t="s">
        <v>129</v>
      </c>
      <c r="B45" s="8" t="s">
        <v>9</v>
      </c>
      <c r="C45" s="8" t="s">
        <v>62</v>
      </c>
      <c r="D45" s="10" t="s">
        <v>89</v>
      </c>
      <c r="E45" s="16" t="s">
        <v>90</v>
      </c>
      <c r="F45" s="17" t="s">
        <v>72</v>
      </c>
      <c r="G45" s="10" t="s">
        <v>86</v>
      </c>
      <c r="H45" s="37">
        <v>30</v>
      </c>
      <c r="I45" s="37">
        <v>8</v>
      </c>
      <c r="J45" s="37"/>
      <c r="K45" s="37">
        <f t="shared" si="9"/>
        <v>0</v>
      </c>
      <c r="L45" s="38">
        <v>25</v>
      </c>
      <c r="M45" s="38">
        <v>8</v>
      </c>
      <c r="N45" s="35" t="s">
        <v>197</v>
      </c>
      <c r="O45" s="38"/>
      <c r="P45" s="38">
        <f t="shared" si="8"/>
        <v>0</v>
      </c>
      <c r="Q45" s="39">
        <v>20</v>
      </c>
      <c r="R45" s="39">
        <v>8</v>
      </c>
      <c r="S45" s="12" t="s">
        <v>197</v>
      </c>
      <c r="T45" s="39"/>
      <c r="U45" s="39">
        <f t="shared" si="10"/>
        <v>0</v>
      </c>
    </row>
    <row r="46" spans="1:21" ht="43.5" customHeight="1" x14ac:dyDescent="0.25">
      <c r="A46" s="8">
        <v>41</v>
      </c>
      <c r="B46" s="8" t="s">
        <v>9</v>
      </c>
      <c r="C46" s="8" t="s">
        <v>62</v>
      </c>
      <c r="D46" s="8" t="s">
        <v>177</v>
      </c>
      <c r="E46" s="13" t="s">
        <v>73</v>
      </c>
      <c r="F46" s="10" t="s">
        <v>72</v>
      </c>
      <c r="G46" s="10" t="s">
        <v>70</v>
      </c>
      <c r="H46" s="37">
        <v>30</v>
      </c>
      <c r="I46" s="37">
        <v>8</v>
      </c>
      <c r="J46" s="37"/>
      <c r="K46" s="37">
        <f t="shared" si="9"/>
        <v>0</v>
      </c>
      <c r="L46" s="38">
        <v>25</v>
      </c>
      <c r="M46" s="38">
        <v>8</v>
      </c>
      <c r="N46" s="35" t="s">
        <v>197</v>
      </c>
      <c r="O46" s="38"/>
      <c r="P46" s="38">
        <f t="shared" si="8"/>
        <v>0</v>
      </c>
      <c r="Q46" s="39">
        <v>20</v>
      </c>
      <c r="R46" s="39">
        <v>8</v>
      </c>
      <c r="S46" s="12" t="s">
        <v>197</v>
      </c>
      <c r="T46" s="39"/>
      <c r="U46" s="39">
        <f t="shared" si="10"/>
        <v>0</v>
      </c>
    </row>
    <row r="47" spans="1:21" ht="58.5" customHeight="1" x14ac:dyDescent="0.25">
      <c r="A47" s="8">
        <v>34</v>
      </c>
      <c r="B47" s="8" t="s">
        <v>9</v>
      </c>
      <c r="C47" s="8" t="s">
        <v>62</v>
      </c>
      <c r="D47" s="10" t="s">
        <v>91</v>
      </c>
      <c r="E47" s="16" t="s">
        <v>92</v>
      </c>
      <c r="F47" s="10" t="s">
        <v>81</v>
      </c>
      <c r="G47" s="10" t="s">
        <v>70</v>
      </c>
      <c r="H47" s="37">
        <v>30</v>
      </c>
      <c r="I47" s="37">
        <v>8</v>
      </c>
      <c r="J47" s="37"/>
      <c r="K47" s="37">
        <f t="shared" si="9"/>
        <v>0</v>
      </c>
      <c r="L47" s="38">
        <v>25</v>
      </c>
      <c r="M47" s="38">
        <v>8</v>
      </c>
      <c r="N47" s="35" t="s">
        <v>197</v>
      </c>
      <c r="O47" s="38"/>
      <c r="P47" s="38">
        <f t="shared" si="8"/>
        <v>0</v>
      </c>
      <c r="Q47" s="39">
        <v>20</v>
      </c>
      <c r="R47" s="39">
        <v>8</v>
      </c>
      <c r="S47" s="12" t="s">
        <v>197</v>
      </c>
      <c r="T47" s="39"/>
      <c r="U47" s="39">
        <f t="shared" si="10"/>
        <v>0</v>
      </c>
    </row>
    <row r="48" spans="1:21" ht="60.75" customHeight="1" x14ac:dyDescent="0.25">
      <c r="A48" s="8" t="s">
        <v>134</v>
      </c>
      <c r="B48" s="8" t="s">
        <v>9</v>
      </c>
      <c r="C48" s="8" t="s">
        <v>62</v>
      </c>
      <c r="D48" s="10" t="s">
        <v>93</v>
      </c>
      <c r="E48" s="13" t="s">
        <v>24</v>
      </c>
      <c r="F48" s="10" t="s">
        <v>81</v>
      </c>
      <c r="G48" s="10" t="s">
        <v>70</v>
      </c>
      <c r="H48" s="37">
        <v>30</v>
      </c>
      <c r="I48" s="37">
        <v>8</v>
      </c>
      <c r="J48" s="37"/>
      <c r="K48" s="37">
        <f t="shared" si="9"/>
        <v>0</v>
      </c>
      <c r="L48" s="38">
        <v>25</v>
      </c>
      <c r="M48" s="38">
        <v>8</v>
      </c>
      <c r="N48" s="35" t="s">
        <v>197</v>
      </c>
      <c r="O48" s="38"/>
      <c r="P48" s="38">
        <f t="shared" si="8"/>
        <v>0</v>
      </c>
      <c r="Q48" s="39">
        <v>20</v>
      </c>
      <c r="R48" s="39">
        <v>8</v>
      </c>
      <c r="S48" s="12" t="s">
        <v>197</v>
      </c>
      <c r="T48" s="39"/>
      <c r="U48" s="39">
        <f t="shared" si="10"/>
        <v>0</v>
      </c>
    </row>
    <row r="49" spans="1:21" ht="35.1" customHeight="1" x14ac:dyDescent="0.25">
      <c r="A49" s="8" t="s">
        <v>128</v>
      </c>
      <c r="B49" s="8" t="s">
        <v>9</v>
      </c>
      <c r="C49" s="8" t="s">
        <v>62</v>
      </c>
      <c r="D49" s="10" t="s">
        <v>94</v>
      </c>
      <c r="E49" s="16" t="s">
        <v>95</v>
      </c>
      <c r="F49" s="10" t="s">
        <v>81</v>
      </c>
      <c r="G49" s="10" t="s">
        <v>70</v>
      </c>
      <c r="H49" s="37">
        <v>30</v>
      </c>
      <c r="I49" s="37">
        <v>8</v>
      </c>
      <c r="J49" s="37"/>
      <c r="K49" s="37">
        <f t="shared" si="9"/>
        <v>0</v>
      </c>
      <c r="L49" s="38">
        <v>25</v>
      </c>
      <c r="M49" s="38">
        <v>8</v>
      </c>
      <c r="N49" s="35" t="s">
        <v>197</v>
      </c>
      <c r="O49" s="38"/>
      <c r="P49" s="38">
        <f t="shared" si="8"/>
        <v>0</v>
      </c>
      <c r="Q49" s="39">
        <v>20</v>
      </c>
      <c r="R49" s="39">
        <v>8</v>
      </c>
      <c r="S49" s="12" t="s">
        <v>197</v>
      </c>
      <c r="T49" s="39"/>
      <c r="U49" s="39">
        <f t="shared" si="10"/>
        <v>0</v>
      </c>
    </row>
    <row r="50" spans="1:21" ht="35.1" customHeight="1" x14ac:dyDescent="0.25">
      <c r="A50" s="8">
        <v>47</v>
      </c>
      <c r="B50" s="8" t="s">
        <v>9</v>
      </c>
      <c r="C50" s="8" t="s">
        <v>62</v>
      </c>
      <c r="D50" s="10" t="s">
        <v>96</v>
      </c>
      <c r="E50" s="16" t="s">
        <v>97</v>
      </c>
      <c r="F50" s="17" t="s">
        <v>59</v>
      </c>
      <c r="G50" s="10" t="s">
        <v>137</v>
      </c>
      <c r="H50" s="37">
        <v>30</v>
      </c>
      <c r="I50" s="37">
        <v>8</v>
      </c>
      <c r="J50" s="37"/>
      <c r="K50" s="37">
        <f t="shared" si="9"/>
        <v>0</v>
      </c>
      <c r="L50" s="38">
        <v>25</v>
      </c>
      <c r="M50" s="38">
        <v>8</v>
      </c>
      <c r="N50" s="35" t="s">
        <v>197</v>
      </c>
      <c r="O50" s="38"/>
      <c r="P50" s="38">
        <f t="shared" si="8"/>
        <v>0</v>
      </c>
      <c r="Q50" s="39">
        <v>20</v>
      </c>
      <c r="R50" s="39">
        <v>8</v>
      </c>
      <c r="S50" s="12" t="s">
        <v>197</v>
      </c>
      <c r="T50" s="39"/>
      <c r="U50" s="39">
        <f t="shared" si="10"/>
        <v>0</v>
      </c>
    </row>
    <row r="51" spans="1:21" ht="35.1" customHeight="1" x14ac:dyDescent="0.25">
      <c r="A51" s="8" t="s">
        <v>136</v>
      </c>
      <c r="B51" s="8" t="s">
        <v>9</v>
      </c>
      <c r="C51" s="8" t="s">
        <v>62</v>
      </c>
      <c r="D51" s="10" t="s">
        <v>99</v>
      </c>
      <c r="E51" s="16" t="s">
        <v>100</v>
      </c>
      <c r="F51" s="18" t="s">
        <v>72</v>
      </c>
      <c r="G51" s="10" t="s">
        <v>70</v>
      </c>
      <c r="H51" s="37">
        <v>30</v>
      </c>
      <c r="I51" s="37">
        <v>8</v>
      </c>
      <c r="J51" s="37"/>
      <c r="K51" s="37">
        <f t="shared" si="9"/>
        <v>0</v>
      </c>
      <c r="L51" s="38">
        <v>25</v>
      </c>
      <c r="M51" s="38">
        <v>8</v>
      </c>
      <c r="N51" s="35" t="s">
        <v>197</v>
      </c>
      <c r="O51" s="38"/>
      <c r="P51" s="38">
        <f t="shared" si="8"/>
        <v>0</v>
      </c>
      <c r="Q51" s="39">
        <v>20</v>
      </c>
      <c r="R51" s="39">
        <v>8</v>
      </c>
      <c r="S51" s="12" t="s">
        <v>197</v>
      </c>
      <c r="T51" s="39"/>
      <c r="U51" s="39">
        <f t="shared" si="10"/>
        <v>0</v>
      </c>
    </row>
    <row r="52" spans="1:21" ht="35.1" customHeight="1" x14ac:dyDescent="0.25">
      <c r="A52" s="8">
        <v>35</v>
      </c>
      <c r="B52" s="8" t="s">
        <v>9</v>
      </c>
      <c r="C52" s="8" t="s">
        <v>62</v>
      </c>
      <c r="D52" s="10" t="s">
        <v>178</v>
      </c>
      <c r="E52" s="13" t="s">
        <v>102</v>
      </c>
      <c r="F52" s="10" t="s">
        <v>81</v>
      </c>
      <c r="G52" s="10" t="s">
        <v>70</v>
      </c>
      <c r="H52" s="37">
        <v>30</v>
      </c>
      <c r="I52" s="37">
        <v>8</v>
      </c>
      <c r="J52" s="37"/>
      <c r="K52" s="37">
        <f t="shared" si="9"/>
        <v>0</v>
      </c>
      <c r="L52" s="38">
        <v>25</v>
      </c>
      <c r="M52" s="38">
        <v>8</v>
      </c>
      <c r="N52" s="35" t="s">
        <v>197</v>
      </c>
      <c r="O52" s="38"/>
      <c r="P52" s="38">
        <f t="shared" si="8"/>
        <v>0</v>
      </c>
      <c r="Q52" s="39">
        <v>20</v>
      </c>
      <c r="R52" s="39">
        <v>8</v>
      </c>
      <c r="S52" s="12" t="s">
        <v>197</v>
      </c>
      <c r="T52" s="39"/>
      <c r="U52" s="39">
        <f t="shared" si="10"/>
        <v>0</v>
      </c>
    </row>
    <row r="53" spans="1:21" ht="35.1" customHeight="1" x14ac:dyDescent="0.25">
      <c r="A53" s="8">
        <v>37</v>
      </c>
      <c r="B53" s="8" t="s">
        <v>9</v>
      </c>
      <c r="C53" s="8" t="s">
        <v>62</v>
      </c>
      <c r="D53" s="10" t="s">
        <v>179</v>
      </c>
      <c r="E53" s="16" t="s">
        <v>101</v>
      </c>
      <c r="F53" s="17" t="s">
        <v>72</v>
      </c>
      <c r="G53" s="10" t="s">
        <v>86</v>
      </c>
      <c r="H53" s="37">
        <v>30</v>
      </c>
      <c r="I53" s="37">
        <v>8</v>
      </c>
      <c r="J53" s="37"/>
      <c r="K53" s="37">
        <f t="shared" si="9"/>
        <v>0</v>
      </c>
      <c r="L53" s="38">
        <v>25</v>
      </c>
      <c r="M53" s="38">
        <v>8</v>
      </c>
      <c r="N53" s="35" t="s">
        <v>197</v>
      </c>
      <c r="O53" s="38"/>
      <c r="P53" s="38">
        <f t="shared" si="8"/>
        <v>0</v>
      </c>
      <c r="Q53" s="39">
        <v>20</v>
      </c>
      <c r="R53" s="39">
        <v>8</v>
      </c>
      <c r="S53" s="12" t="s">
        <v>197</v>
      </c>
      <c r="T53" s="39"/>
      <c r="U53" s="39">
        <f t="shared" si="10"/>
        <v>0</v>
      </c>
    </row>
    <row r="54" spans="1:21" ht="35.1" customHeight="1" x14ac:dyDescent="0.25">
      <c r="A54" s="8">
        <v>30</v>
      </c>
      <c r="B54" s="8" t="s">
        <v>9</v>
      </c>
      <c r="C54" s="8" t="s">
        <v>62</v>
      </c>
      <c r="D54" s="10" t="s">
        <v>103</v>
      </c>
      <c r="E54" s="16" t="s">
        <v>79</v>
      </c>
      <c r="F54" s="10" t="s">
        <v>104</v>
      </c>
      <c r="G54" s="10" t="s">
        <v>105</v>
      </c>
      <c r="H54" s="37">
        <v>30</v>
      </c>
      <c r="I54" s="37">
        <v>8</v>
      </c>
      <c r="J54" s="37"/>
      <c r="K54" s="37">
        <f t="shared" si="9"/>
        <v>0</v>
      </c>
      <c r="L54" s="38">
        <v>25</v>
      </c>
      <c r="M54" s="38">
        <v>8</v>
      </c>
      <c r="N54" s="35" t="s">
        <v>197</v>
      </c>
      <c r="O54" s="38"/>
      <c r="P54" s="38">
        <f t="shared" si="8"/>
        <v>0</v>
      </c>
      <c r="Q54" s="39">
        <v>20</v>
      </c>
      <c r="R54" s="39">
        <v>8</v>
      </c>
      <c r="S54" s="12" t="s">
        <v>197</v>
      </c>
      <c r="T54" s="39"/>
      <c r="U54" s="39">
        <f t="shared" si="10"/>
        <v>0</v>
      </c>
    </row>
    <row r="55" spans="1:21" ht="35.1" customHeight="1" x14ac:dyDescent="0.25">
      <c r="A55" s="8">
        <v>23</v>
      </c>
      <c r="B55" s="8" t="s">
        <v>9</v>
      </c>
      <c r="C55" s="8" t="s">
        <v>62</v>
      </c>
      <c r="D55" s="10" t="s">
        <v>106</v>
      </c>
      <c r="E55" s="16" t="s">
        <v>16</v>
      </c>
      <c r="F55" s="10" t="s">
        <v>104</v>
      </c>
      <c r="G55" s="10" t="s">
        <v>105</v>
      </c>
      <c r="H55" s="37">
        <v>30</v>
      </c>
      <c r="I55" s="37">
        <v>8</v>
      </c>
      <c r="J55" s="37"/>
      <c r="K55" s="37">
        <f t="shared" si="9"/>
        <v>0</v>
      </c>
      <c r="L55" s="38">
        <v>25</v>
      </c>
      <c r="M55" s="38">
        <v>8</v>
      </c>
      <c r="N55" s="35" t="s">
        <v>197</v>
      </c>
      <c r="O55" s="38"/>
      <c r="P55" s="38">
        <f t="shared" si="8"/>
        <v>0</v>
      </c>
      <c r="Q55" s="39">
        <v>20</v>
      </c>
      <c r="R55" s="39">
        <v>8</v>
      </c>
      <c r="S55" s="12" t="s">
        <v>197</v>
      </c>
      <c r="T55" s="39"/>
      <c r="U55" s="39">
        <f t="shared" si="10"/>
        <v>0</v>
      </c>
    </row>
    <row r="56" spans="1:21" ht="35.1" customHeight="1" x14ac:dyDescent="0.25">
      <c r="A56" s="8">
        <v>18</v>
      </c>
      <c r="B56" s="8" t="s">
        <v>9</v>
      </c>
      <c r="C56" s="8" t="s">
        <v>62</v>
      </c>
      <c r="D56" s="10" t="s">
        <v>107</v>
      </c>
      <c r="E56" s="16" t="s">
        <v>24</v>
      </c>
      <c r="F56" s="10" t="s">
        <v>104</v>
      </c>
      <c r="G56" s="10" t="s">
        <v>105</v>
      </c>
      <c r="H56" s="37">
        <v>30</v>
      </c>
      <c r="I56" s="37">
        <v>8</v>
      </c>
      <c r="J56" s="37"/>
      <c r="K56" s="37">
        <f t="shared" si="9"/>
        <v>0</v>
      </c>
      <c r="L56" s="38">
        <v>25</v>
      </c>
      <c r="M56" s="38">
        <v>8</v>
      </c>
      <c r="N56" s="35" t="s">
        <v>197</v>
      </c>
      <c r="O56" s="38"/>
      <c r="P56" s="38">
        <f t="shared" si="8"/>
        <v>0</v>
      </c>
      <c r="Q56" s="39">
        <v>20</v>
      </c>
      <c r="R56" s="39">
        <v>8</v>
      </c>
      <c r="S56" s="12" t="s">
        <v>197</v>
      </c>
      <c r="T56" s="39"/>
      <c r="U56" s="39">
        <f t="shared" si="10"/>
        <v>0</v>
      </c>
    </row>
    <row r="57" spans="1:21" ht="35.1" customHeight="1" x14ac:dyDescent="0.25">
      <c r="A57" s="8">
        <v>25</v>
      </c>
      <c r="B57" s="8" t="s">
        <v>9</v>
      </c>
      <c r="C57" s="8" t="s">
        <v>62</v>
      </c>
      <c r="D57" s="10" t="s">
        <v>141</v>
      </c>
      <c r="E57" s="16" t="s">
        <v>33</v>
      </c>
      <c r="F57" s="18" t="s">
        <v>59</v>
      </c>
      <c r="G57" s="10" t="s">
        <v>37</v>
      </c>
      <c r="H57" s="37">
        <v>30</v>
      </c>
      <c r="I57" s="37">
        <v>8</v>
      </c>
      <c r="J57" s="37"/>
      <c r="K57" s="37">
        <f t="shared" si="9"/>
        <v>0</v>
      </c>
      <c r="L57" s="38">
        <v>25</v>
      </c>
      <c r="M57" s="38">
        <v>8</v>
      </c>
      <c r="N57" s="35" t="s">
        <v>197</v>
      </c>
      <c r="O57" s="38"/>
      <c r="P57" s="38">
        <f t="shared" si="8"/>
        <v>0</v>
      </c>
      <c r="Q57" s="39">
        <v>20</v>
      </c>
      <c r="R57" s="39">
        <v>8</v>
      </c>
      <c r="S57" s="12" t="s">
        <v>197</v>
      </c>
      <c r="T57" s="39"/>
      <c r="U57" s="39">
        <f t="shared" si="10"/>
        <v>0</v>
      </c>
    </row>
    <row r="58" spans="1:21" ht="35.1" customHeight="1" x14ac:dyDescent="0.25">
      <c r="A58" s="8">
        <v>46</v>
      </c>
      <c r="B58" s="8" t="s">
        <v>9</v>
      </c>
      <c r="C58" s="8" t="s">
        <v>62</v>
      </c>
      <c r="D58" s="10" t="s">
        <v>145</v>
      </c>
      <c r="E58" s="16" t="s">
        <v>143</v>
      </c>
      <c r="F58" s="17" t="s">
        <v>59</v>
      </c>
      <c r="G58" s="10" t="s">
        <v>137</v>
      </c>
      <c r="H58" s="37">
        <v>30</v>
      </c>
      <c r="I58" s="37">
        <v>8</v>
      </c>
      <c r="J58" s="37"/>
      <c r="K58" s="37">
        <f t="shared" si="9"/>
        <v>0</v>
      </c>
      <c r="L58" s="38">
        <v>25</v>
      </c>
      <c r="M58" s="38">
        <v>8</v>
      </c>
      <c r="N58" s="35" t="s">
        <v>197</v>
      </c>
      <c r="O58" s="38"/>
      <c r="P58" s="38">
        <f t="shared" si="8"/>
        <v>0</v>
      </c>
      <c r="Q58" s="39">
        <v>20</v>
      </c>
      <c r="R58" s="39">
        <v>8</v>
      </c>
      <c r="S58" s="12" t="s">
        <v>197</v>
      </c>
      <c r="T58" s="39"/>
      <c r="U58" s="39">
        <f t="shared" si="10"/>
        <v>0</v>
      </c>
    </row>
    <row r="59" spans="1:21" ht="46.5" customHeight="1" x14ac:dyDescent="0.25">
      <c r="A59" s="9"/>
      <c r="B59" s="15" t="s">
        <v>11</v>
      </c>
      <c r="C59" s="10" t="s">
        <v>108</v>
      </c>
      <c r="D59" s="8" t="s">
        <v>109</v>
      </c>
      <c r="E59" s="10" t="s">
        <v>110</v>
      </c>
      <c r="F59" s="15" t="s">
        <v>11</v>
      </c>
      <c r="G59" s="15" t="s">
        <v>11</v>
      </c>
      <c r="H59" s="37">
        <v>200</v>
      </c>
      <c r="I59" s="37">
        <v>1</v>
      </c>
      <c r="J59" s="37"/>
      <c r="K59" s="37">
        <f t="shared" ref="K59:K63" si="11">H59*I59*J59</f>
        <v>0</v>
      </c>
      <c r="L59" s="38"/>
      <c r="M59" s="38"/>
      <c r="N59" s="35"/>
      <c r="O59" s="38"/>
      <c r="P59" s="38">
        <f t="shared" ref="P59:P61" si="12">L59*M59*O59</f>
        <v>0</v>
      </c>
      <c r="Q59" s="39">
        <v>150</v>
      </c>
      <c r="R59" s="39">
        <v>1</v>
      </c>
      <c r="S59" s="12" t="s">
        <v>111</v>
      </c>
      <c r="T59" s="39"/>
      <c r="U59" s="39">
        <f>Q59*R59*T59</f>
        <v>0</v>
      </c>
    </row>
    <row r="60" spans="1:21" ht="48" customHeight="1" x14ac:dyDescent="0.25">
      <c r="A60" s="9"/>
      <c r="B60" s="15" t="s">
        <v>11</v>
      </c>
      <c r="C60" s="10" t="s">
        <v>108</v>
      </c>
      <c r="D60" s="8" t="s">
        <v>112</v>
      </c>
      <c r="E60" s="10" t="s">
        <v>113</v>
      </c>
      <c r="F60" s="15" t="s">
        <v>11</v>
      </c>
      <c r="G60" s="15" t="s">
        <v>11</v>
      </c>
      <c r="H60" s="37">
        <v>200</v>
      </c>
      <c r="I60" s="37">
        <v>1</v>
      </c>
      <c r="J60" s="37"/>
      <c r="K60" s="37">
        <f t="shared" si="11"/>
        <v>0</v>
      </c>
      <c r="L60" s="38"/>
      <c r="M60" s="38"/>
      <c r="N60" s="35"/>
      <c r="O60" s="38"/>
      <c r="P60" s="38">
        <f t="shared" si="12"/>
        <v>0</v>
      </c>
      <c r="Q60" s="39">
        <v>150</v>
      </c>
      <c r="R60" s="39">
        <v>1</v>
      </c>
      <c r="S60" s="12" t="s">
        <v>111</v>
      </c>
      <c r="T60" s="39"/>
      <c r="U60" s="39">
        <f>Q60*R60*T60</f>
        <v>0</v>
      </c>
    </row>
    <row r="61" spans="1:21" ht="47.25" customHeight="1" x14ac:dyDescent="0.25">
      <c r="A61" s="9"/>
      <c r="B61" s="15" t="s">
        <v>11</v>
      </c>
      <c r="C61" s="10" t="s">
        <v>108</v>
      </c>
      <c r="D61" s="8" t="s">
        <v>114</v>
      </c>
      <c r="E61" s="10" t="s">
        <v>23</v>
      </c>
      <c r="F61" s="15" t="s">
        <v>11</v>
      </c>
      <c r="G61" s="15" t="s">
        <v>11</v>
      </c>
      <c r="H61" s="37">
        <v>200</v>
      </c>
      <c r="I61" s="37">
        <v>1</v>
      </c>
      <c r="J61" s="37"/>
      <c r="K61" s="37">
        <f t="shared" si="11"/>
        <v>0</v>
      </c>
      <c r="L61" s="38"/>
      <c r="M61" s="38"/>
      <c r="N61" s="35"/>
      <c r="O61" s="38"/>
      <c r="P61" s="38">
        <f t="shared" si="12"/>
        <v>0</v>
      </c>
      <c r="Q61" s="39">
        <v>150</v>
      </c>
      <c r="R61" s="39">
        <v>1</v>
      </c>
      <c r="S61" s="12" t="s">
        <v>111</v>
      </c>
      <c r="T61" s="39"/>
      <c r="U61" s="39">
        <f>Q61*R61*T61</f>
        <v>0</v>
      </c>
    </row>
    <row r="62" spans="1:21" ht="30" x14ac:dyDescent="0.25">
      <c r="A62" s="8"/>
      <c r="B62" s="10"/>
      <c r="C62" s="10" t="s">
        <v>180</v>
      </c>
      <c r="D62" s="8" t="s">
        <v>180</v>
      </c>
      <c r="E62" s="8" t="s">
        <v>182</v>
      </c>
      <c r="F62" s="15"/>
      <c r="G62" s="15"/>
      <c r="H62" s="37">
        <v>150</v>
      </c>
      <c r="I62" s="37">
        <v>1</v>
      </c>
      <c r="J62" s="37"/>
      <c r="K62" s="37">
        <f t="shared" si="11"/>
        <v>0</v>
      </c>
      <c r="L62" s="38"/>
      <c r="M62" s="38"/>
      <c r="N62" s="36"/>
      <c r="O62" s="38"/>
      <c r="P62" s="38"/>
      <c r="Q62" s="39"/>
      <c r="R62" s="39"/>
      <c r="S62" s="14"/>
      <c r="T62" s="39"/>
      <c r="U62" s="39"/>
    </row>
    <row r="63" spans="1:21" ht="30" x14ac:dyDescent="0.25">
      <c r="A63" s="8"/>
      <c r="B63" s="10"/>
      <c r="C63" s="10" t="s">
        <v>180</v>
      </c>
      <c r="D63" s="8" t="s">
        <v>183</v>
      </c>
      <c r="E63" s="8" t="s">
        <v>181</v>
      </c>
      <c r="F63" s="15"/>
      <c r="G63" s="15"/>
      <c r="H63" s="37">
        <v>150</v>
      </c>
      <c r="I63" s="37">
        <v>1</v>
      </c>
      <c r="J63" s="37"/>
      <c r="K63" s="37">
        <f t="shared" si="11"/>
        <v>0</v>
      </c>
      <c r="L63" s="38"/>
      <c r="M63" s="38"/>
      <c r="N63" s="36"/>
      <c r="O63" s="38"/>
      <c r="P63" s="38"/>
      <c r="Q63" s="39"/>
      <c r="R63" s="39"/>
      <c r="S63" s="14"/>
      <c r="T63" s="39"/>
      <c r="U63" s="39"/>
    </row>
    <row r="64" spans="1:21" x14ac:dyDescent="0.25">
      <c r="A64" s="10">
        <v>83</v>
      </c>
      <c r="B64" s="10"/>
      <c r="C64" s="10" t="s">
        <v>185</v>
      </c>
      <c r="D64" s="40" t="s">
        <v>186</v>
      </c>
      <c r="E64" s="13" t="s">
        <v>10</v>
      </c>
      <c r="F64" s="25">
        <v>15</v>
      </c>
      <c r="G64" s="25" t="s">
        <v>47</v>
      </c>
      <c r="H64" s="37">
        <v>100</v>
      </c>
      <c r="I64" s="37">
        <v>1</v>
      </c>
      <c r="J64" s="37"/>
      <c r="K64" s="37">
        <f t="shared" ref="K64:K68" si="13">H64*I64*J64</f>
        <v>0</v>
      </c>
      <c r="L64" s="38"/>
      <c r="M64" s="38"/>
      <c r="N64" s="36"/>
      <c r="O64" s="38"/>
      <c r="P64" s="38"/>
      <c r="Q64" s="39"/>
      <c r="R64" s="39"/>
      <c r="S64" s="14"/>
      <c r="T64" s="39"/>
      <c r="U64" s="39"/>
    </row>
    <row r="65" spans="1:21" ht="45" x14ac:dyDescent="0.25">
      <c r="A65" s="10">
        <v>84</v>
      </c>
      <c r="B65" s="10"/>
      <c r="C65" s="10" t="s">
        <v>185</v>
      </c>
      <c r="D65" s="40" t="s">
        <v>187</v>
      </c>
      <c r="E65" s="13" t="s">
        <v>188</v>
      </c>
      <c r="F65" s="25">
        <v>15</v>
      </c>
      <c r="G65" s="25" t="s">
        <v>47</v>
      </c>
      <c r="H65" s="37">
        <v>100</v>
      </c>
      <c r="I65" s="37">
        <v>1</v>
      </c>
      <c r="J65" s="37"/>
      <c r="K65" s="37">
        <f t="shared" si="13"/>
        <v>0</v>
      </c>
      <c r="L65" s="38"/>
      <c r="M65" s="38"/>
      <c r="N65" s="36"/>
      <c r="O65" s="38"/>
      <c r="P65" s="38"/>
      <c r="Q65" s="39"/>
      <c r="R65" s="39"/>
      <c r="S65" s="14"/>
      <c r="T65" s="39"/>
      <c r="U65" s="39"/>
    </row>
    <row r="66" spans="1:21" ht="45" x14ac:dyDescent="0.25">
      <c r="A66" s="16">
        <v>85</v>
      </c>
      <c r="B66" s="10"/>
      <c r="C66" s="10" t="s">
        <v>185</v>
      </c>
      <c r="D66" s="41" t="s">
        <v>189</v>
      </c>
      <c r="E66" s="16" t="s">
        <v>190</v>
      </c>
      <c r="F66" s="25" t="s">
        <v>191</v>
      </c>
      <c r="G66" s="25" t="s">
        <v>192</v>
      </c>
      <c r="H66" s="37">
        <v>100</v>
      </c>
      <c r="I66" s="37">
        <v>1</v>
      </c>
      <c r="J66" s="37"/>
      <c r="K66" s="37">
        <f t="shared" si="13"/>
        <v>0</v>
      </c>
      <c r="L66" s="38"/>
      <c r="M66" s="38"/>
      <c r="N66" s="36"/>
      <c r="O66" s="38"/>
      <c r="P66" s="38"/>
      <c r="Q66" s="39"/>
      <c r="R66" s="39"/>
      <c r="S66" s="14"/>
      <c r="T66" s="39"/>
      <c r="U66" s="39"/>
    </row>
    <row r="67" spans="1:21" x14ac:dyDescent="0.25">
      <c r="A67" s="16">
        <v>87</v>
      </c>
      <c r="B67" s="10"/>
      <c r="C67" s="10" t="s">
        <v>185</v>
      </c>
      <c r="D67" s="41" t="s">
        <v>193</v>
      </c>
      <c r="E67" s="13" t="s">
        <v>10</v>
      </c>
      <c r="F67" s="25" t="s">
        <v>191</v>
      </c>
      <c r="G67" s="25" t="s">
        <v>194</v>
      </c>
      <c r="H67" s="37">
        <v>100</v>
      </c>
      <c r="I67" s="37">
        <v>1</v>
      </c>
      <c r="J67" s="37"/>
      <c r="K67" s="37">
        <f t="shared" si="13"/>
        <v>0</v>
      </c>
      <c r="L67" s="38"/>
      <c r="M67" s="38"/>
      <c r="N67" s="36"/>
      <c r="O67" s="38"/>
      <c r="P67" s="38"/>
      <c r="Q67" s="39"/>
      <c r="R67" s="39"/>
      <c r="S67" s="14"/>
      <c r="T67" s="39"/>
      <c r="U67" s="39"/>
    </row>
    <row r="68" spans="1:21" ht="30" x14ac:dyDescent="0.25">
      <c r="A68" s="16">
        <v>88</v>
      </c>
      <c r="B68" s="10"/>
      <c r="C68" s="10" t="s">
        <v>185</v>
      </c>
      <c r="D68" s="41" t="s">
        <v>195</v>
      </c>
      <c r="E68" s="13" t="s">
        <v>39</v>
      </c>
      <c r="F68" s="25" t="s">
        <v>191</v>
      </c>
      <c r="G68" s="25" t="s">
        <v>196</v>
      </c>
      <c r="H68" s="37">
        <v>100</v>
      </c>
      <c r="I68" s="37">
        <v>1</v>
      </c>
      <c r="J68" s="37"/>
      <c r="K68" s="37">
        <f t="shared" si="13"/>
        <v>0</v>
      </c>
      <c r="L68" s="38"/>
      <c r="M68" s="38"/>
      <c r="N68" s="36"/>
      <c r="O68" s="38"/>
      <c r="P68" s="38"/>
      <c r="Q68" s="39"/>
      <c r="R68" s="39"/>
      <c r="S68" s="14"/>
      <c r="T68" s="39"/>
      <c r="U68" s="39"/>
    </row>
  </sheetData>
  <autoFilter ref="A10:U61" xr:uid="{5D6A86E4-1CCC-4C81-AC49-C8AF40A4175F}">
    <sortState xmlns:xlrd2="http://schemas.microsoft.com/office/spreadsheetml/2017/richdata2" ref="A11:U65">
      <sortCondition ref="C10:C61"/>
    </sortState>
  </autoFilter>
  <sortState xmlns:xlrd2="http://schemas.microsoft.com/office/spreadsheetml/2017/richdata2" ref="A11:U68">
    <sortCondition ref="C11:C68"/>
    <sortCondition ref="D11:D68"/>
  </sortState>
  <mergeCells count="16">
    <mergeCell ref="H7:U7"/>
    <mergeCell ref="A8:G8"/>
    <mergeCell ref="A7:G7"/>
    <mergeCell ref="H9:K9"/>
    <mergeCell ref="L9:P9"/>
    <mergeCell ref="Q9:U9"/>
    <mergeCell ref="H8:K8"/>
    <mergeCell ref="L8:P8"/>
    <mergeCell ref="Q8:U8"/>
    <mergeCell ref="C6:D6"/>
    <mergeCell ref="B1:D1"/>
    <mergeCell ref="C2:D2"/>
    <mergeCell ref="C3:D3"/>
    <mergeCell ref="C4:D4"/>
    <mergeCell ref="C5:D5"/>
    <mergeCell ref="E2:U6"/>
  </mergeCells>
  <phoneticPr fontId="16" type="noConversion"/>
  <hyperlinks>
    <hyperlink ref="C2" r:id="rId1" xr:uid="{9F6F9A5D-CCD4-44C9-8327-E4CD04DE605A}"/>
    <hyperlink ref="C3" r:id="rId2" xr:uid="{A3E5D064-9F11-4329-9369-1465D7C7B0DC}"/>
    <hyperlink ref="C4" r:id="rId3" xr:uid="{7358029C-B813-4AEC-A3B7-D91CC42D70E1}"/>
    <hyperlink ref="C5" r:id="rId4" xr:uid="{59314169-9596-4139-A6CC-A6C95EE78B02}"/>
  </hyperlinks>
  <pageMargins left="0.19685039370078741" right="0.19685039370078741" top="0.19685039370078741" bottom="0.19685039370078741" header="0" footer="0"/>
  <pageSetup paperSize="9"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Хамидуллина</dc:creator>
  <cp:lastModifiedBy>Эльвира Хамидуллина</cp:lastModifiedBy>
  <cp:lastPrinted>2019-05-05T17:10:10Z</cp:lastPrinted>
  <dcterms:created xsi:type="dcterms:W3CDTF">2019-04-12T14:00:03Z</dcterms:created>
  <dcterms:modified xsi:type="dcterms:W3CDTF">2020-05-31T04:45:55Z</dcterms:modified>
</cp:coreProperties>
</file>